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3. Exhibits/"/>
    </mc:Choice>
  </mc:AlternateContent>
  <xr:revisionPtr revIDLastSave="35" documentId="8_{31C26CA7-742C-4F8A-996A-F79C18555651}" xr6:coauthVersionLast="47" xr6:coauthVersionMax="47" xr10:uidLastSave="{9C64CDA3-E302-4CB6-837A-FDE3D3AAF639}"/>
  <bookViews>
    <workbookView xWindow="28680" yWindow="-120" windowWidth="29040" windowHeight="15990" xr2:uid="{00000000-000D-0000-FFFF-FFFF00000000}"/>
  </bookViews>
  <sheets>
    <sheet name="Operating Budget " sheetId="4" r:id="rId1"/>
    <sheet name="Personnel Detail" sheetId="2" r:id="rId2"/>
    <sheet name="Budget Narrative" sheetId="7" r:id="rId3"/>
  </sheets>
  <definedNames>
    <definedName name="_xlnm.Print_Area" localSheetId="2">'Budget Narrative'!$A$2:$G$48</definedName>
    <definedName name="_xlnm.Print_Area" localSheetId="0">'Operating Budget '!$A$1:$V$75</definedName>
    <definedName name="_xlnm.Print_Area" localSheetId="1">'Personnel Detail'!$B$1:$J$197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2" i="2" l="1"/>
  <c r="I182" i="2"/>
  <c r="G182" i="2"/>
  <c r="F182" i="2"/>
  <c r="J165" i="2"/>
  <c r="J166" i="2"/>
  <c r="J167" i="2"/>
  <c r="J168" i="2"/>
  <c r="J169" i="2"/>
  <c r="J170" i="2"/>
  <c r="J171" i="2"/>
  <c r="J172" i="2"/>
  <c r="J173" i="2"/>
  <c r="J174" i="2"/>
  <c r="J175" i="2"/>
  <c r="J176" i="2"/>
  <c r="I165" i="2"/>
  <c r="I166" i="2"/>
  <c r="I167" i="2"/>
  <c r="I168" i="2"/>
  <c r="I169" i="2"/>
  <c r="I170" i="2"/>
  <c r="I171" i="2"/>
  <c r="I172" i="2"/>
  <c r="I173" i="2"/>
  <c r="I174" i="2"/>
  <c r="I175" i="2"/>
  <c r="I176" i="2"/>
  <c r="G165" i="2"/>
  <c r="G166" i="2"/>
  <c r="G167" i="2"/>
  <c r="G168" i="2"/>
  <c r="G169" i="2"/>
  <c r="G170" i="2"/>
  <c r="G171" i="2"/>
  <c r="G172" i="2"/>
  <c r="G173" i="2"/>
  <c r="G174" i="2"/>
  <c r="G175" i="2"/>
  <c r="G176" i="2"/>
  <c r="F165" i="2"/>
  <c r="F166" i="2"/>
  <c r="F167" i="2"/>
  <c r="F168" i="2"/>
  <c r="F169" i="2"/>
  <c r="F170" i="2"/>
  <c r="F171" i="2"/>
  <c r="F172" i="2"/>
  <c r="F173" i="2"/>
  <c r="F174" i="2"/>
  <c r="F175" i="2"/>
  <c r="F176"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G12" i="2"/>
  <c r="J12" i="2" s="1"/>
  <c r="G13" i="2"/>
  <c r="J13" i="2" s="1"/>
  <c r="G24" i="2"/>
  <c r="J24" i="2" s="1"/>
  <c r="G36" i="2"/>
  <c r="J36" i="2" s="1"/>
  <c r="G48" i="2"/>
  <c r="J48" i="2" s="1"/>
  <c r="G49" i="2"/>
  <c r="J49" i="2" s="1"/>
  <c r="G60" i="2"/>
  <c r="J60" i="2" s="1"/>
  <c r="G65" i="2"/>
  <c r="J65" i="2" s="1"/>
  <c r="G66" i="2"/>
  <c r="J66" i="2" s="1"/>
  <c r="G72" i="2"/>
  <c r="J72" i="2" s="1"/>
  <c r="G84" i="2"/>
  <c r="J84" i="2" s="1"/>
  <c r="G101" i="2"/>
  <c r="J101" i="2" s="1"/>
  <c r="G102" i="2"/>
  <c r="J102" i="2" s="1"/>
  <c r="G108" i="2"/>
  <c r="J108" i="2" s="1"/>
  <c r="F11" i="2"/>
  <c r="G11" i="2" s="1"/>
  <c r="J11" i="2" s="1"/>
  <c r="F12" i="2"/>
  <c r="F13" i="2"/>
  <c r="F14" i="2"/>
  <c r="G14" i="2" s="1"/>
  <c r="F15" i="2"/>
  <c r="G15" i="2" s="1"/>
  <c r="F16" i="2"/>
  <c r="G16" i="2" s="1"/>
  <c r="J16" i="2" s="1"/>
  <c r="F17" i="2"/>
  <c r="G17" i="2" s="1"/>
  <c r="J17" i="2" s="1"/>
  <c r="F18" i="2"/>
  <c r="G18" i="2" s="1"/>
  <c r="J18" i="2" s="1"/>
  <c r="F19" i="2"/>
  <c r="G19" i="2" s="1"/>
  <c r="F20" i="2"/>
  <c r="G20" i="2" s="1"/>
  <c r="F21" i="2"/>
  <c r="G21" i="2" s="1"/>
  <c r="F22" i="2"/>
  <c r="G22" i="2" s="1"/>
  <c r="F23" i="2"/>
  <c r="G23" i="2" s="1"/>
  <c r="J23" i="2" s="1"/>
  <c r="F24" i="2"/>
  <c r="F25" i="2"/>
  <c r="G25" i="2" s="1"/>
  <c r="J25" i="2" s="1"/>
  <c r="F26" i="2"/>
  <c r="G26" i="2" s="1"/>
  <c r="F27" i="2"/>
  <c r="G27" i="2" s="1"/>
  <c r="F28" i="2"/>
  <c r="G28" i="2" s="1"/>
  <c r="J28" i="2" s="1"/>
  <c r="F29" i="2"/>
  <c r="G29" i="2" s="1"/>
  <c r="J29" i="2" s="1"/>
  <c r="F30" i="2"/>
  <c r="G30" i="2" s="1"/>
  <c r="J30" i="2" s="1"/>
  <c r="F31" i="2"/>
  <c r="G31" i="2" s="1"/>
  <c r="F32" i="2"/>
  <c r="G32" i="2" s="1"/>
  <c r="F33" i="2"/>
  <c r="G33" i="2" s="1"/>
  <c r="F34" i="2"/>
  <c r="G34" i="2" s="1"/>
  <c r="F35" i="2"/>
  <c r="G35" i="2" s="1"/>
  <c r="J35" i="2" s="1"/>
  <c r="F36" i="2"/>
  <c r="F37" i="2"/>
  <c r="G37" i="2" s="1"/>
  <c r="J37" i="2" s="1"/>
  <c r="F38" i="2"/>
  <c r="G38" i="2" s="1"/>
  <c r="F39" i="2"/>
  <c r="G39" i="2" s="1"/>
  <c r="F40" i="2"/>
  <c r="G40" i="2" s="1"/>
  <c r="J40" i="2" s="1"/>
  <c r="F41" i="2"/>
  <c r="G41" i="2" s="1"/>
  <c r="J41" i="2" s="1"/>
  <c r="F42" i="2"/>
  <c r="G42" i="2" s="1"/>
  <c r="J42" i="2" s="1"/>
  <c r="F43" i="2"/>
  <c r="G43" i="2" s="1"/>
  <c r="F44" i="2"/>
  <c r="G44" i="2" s="1"/>
  <c r="F45" i="2"/>
  <c r="G45" i="2" s="1"/>
  <c r="F46" i="2"/>
  <c r="G46" i="2" s="1"/>
  <c r="F47" i="2"/>
  <c r="G47" i="2" s="1"/>
  <c r="J47" i="2" s="1"/>
  <c r="F48" i="2"/>
  <c r="F49" i="2"/>
  <c r="F50" i="2"/>
  <c r="G50" i="2" s="1"/>
  <c r="F51" i="2"/>
  <c r="G51" i="2" s="1"/>
  <c r="F52" i="2"/>
  <c r="G52" i="2" s="1"/>
  <c r="J52" i="2" s="1"/>
  <c r="F53" i="2"/>
  <c r="G53" i="2" s="1"/>
  <c r="J53" i="2" s="1"/>
  <c r="F54" i="2"/>
  <c r="G54" i="2" s="1"/>
  <c r="J54" i="2" s="1"/>
  <c r="F55" i="2"/>
  <c r="G55" i="2" s="1"/>
  <c r="F56" i="2"/>
  <c r="G56" i="2" s="1"/>
  <c r="F57" i="2"/>
  <c r="G57" i="2" s="1"/>
  <c r="F58" i="2"/>
  <c r="G58" i="2" s="1"/>
  <c r="F59" i="2"/>
  <c r="G59" i="2" s="1"/>
  <c r="J59" i="2" s="1"/>
  <c r="F60" i="2"/>
  <c r="F61" i="2"/>
  <c r="G61" i="2" s="1"/>
  <c r="J61" i="2" s="1"/>
  <c r="F62" i="2"/>
  <c r="G62" i="2" s="1"/>
  <c r="F63" i="2"/>
  <c r="G63" i="2" s="1"/>
  <c r="F64" i="2"/>
  <c r="G64" i="2" s="1"/>
  <c r="J64" i="2" s="1"/>
  <c r="F65" i="2"/>
  <c r="F66" i="2"/>
  <c r="F67" i="2"/>
  <c r="G67" i="2" s="1"/>
  <c r="F68" i="2"/>
  <c r="G68" i="2" s="1"/>
  <c r="F69" i="2"/>
  <c r="G69" i="2" s="1"/>
  <c r="F70" i="2"/>
  <c r="G70" i="2" s="1"/>
  <c r="F71" i="2"/>
  <c r="G71" i="2" s="1"/>
  <c r="J71" i="2" s="1"/>
  <c r="F72" i="2"/>
  <c r="F73" i="2"/>
  <c r="G73" i="2" s="1"/>
  <c r="J73" i="2" s="1"/>
  <c r="F74" i="2"/>
  <c r="G74" i="2" s="1"/>
  <c r="F75" i="2"/>
  <c r="G75" i="2" s="1"/>
  <c r="F76" i="2"/>
  <c r="G76" i="2" s="1"/>
  <c r="J76" i="2" s="1"/>
  <c r="F77" i="2"/>
  <c r="G77" i="2" s="1"/>
  <c r="J77" i="2" s="1"/>
  <c r="F78" i="2"/>
  <c r="G78" i="2" s="1"/>
  <c r="J78" i="2" s="1"/>
  <c r="F79" i="2"/>
  <c r="G79" i="2" s="1"/>
  <c r="F80" i="2"/>
  <c r="G80" i="2" s="1"/>
  <c r="F81" i="2"/>
  <c r="G81" i="2" s="1"/>
  <c r="F82" i="2"/>
  <c r="G82" i="2" s="1"/>
  <c r="F83" i="2"/>
  <c r="G83" i="2" s="1"/>
  <c r="J83" i="2" s="1"/>
  <c r="F84" i="2"/>
  <c r="F85" i="2"/>
  <c r="G85" i="2" s="1"/>
  <c r="J85" i="2" s="1"/>
  <c r="F86" i="2"/>
  <c r="G86" i="2" s="1"/>
  <c r="F87" i="2"/>
  <c r="G87" i="2" s="1"/>
  <c r="F88" i="2"/>
  <c r="G88" i="2" s="1"/>
  <c r="J88" i="2" s="1"/>
  <c r="F89" i="2"/>
  <c r="G89" i="2" s="1"/>
  <c r="J89" i="2" s="1"/>
  <c r="F90" i="2"/>
  <c r="G90" i="2" s="1"/>
  <c r="J90" i="2" s="1"/>
  <c r="F91" i="2"/>
  <c r="G91" i="2" s="1"/>
  <c r="F92" i="2"/>
  <c r="G92" i="2" s="1"/>
  <c r="F93" i="2"/>
  <c r="G93" i="2" s="1"/>
  <c r="F94" i="2"/>
  <c r="G94" i="2" s="1"/>
  <c r="F95" i="2"/>
  <c r="G95" i="2" s="1"/>
  <c r="J95" i="2" s="1"/>
  <c r="F96" i="2"/>
  <c r="G96" i="2" s="1"/>
  <c r="J96" i="2" s="1"/>
  <c r="F97" i="2"/>
  <c r="G97" i="2" s="1"/>
  <c r="J97" i="2" s="1"/>
  <c r="F98" i="2"/>
  <c r="G98" i="2" s="1"/>
  <c r="F99" i="2"/>
  <c r="G99" i="2" s="1"/>
  <c r="F100" i="2"/>
  <c r="G100" i="2" s="1"/>
  <c r="J100" i="2" s="1"/>
  <c r="F101" i="2"/>
  <c r="F102" i="2"/>
  <c r="F103" i="2"/>
  <c r="G103" i="2" s="1"/>
  <c r="F104" i="2"/>
  <c r="G104" i="2" s="1"/>
  <c r="F105" i="2"/>
  <c r="G105" i="2" s="1"/>
  <c r="F106" i="2"/>
  <c r="G106" i="2" s="1"/>
  <c r="F107" i="2"/>
  <c r="G107" i="2" s="1"/>
  <c r="J107" i="2" s="1"/>
  <c r="F108" i="2"/>
  <c r="I154" i="2"/>
  <c r="I155" i="2"/>
  <c r="F154" i="2"/>
  <c r="G154" i="2" s="1"/>
  <c r="J154" i="2" s="1"/>
  <c r="F155" i="2"/>
  <c r="G155" i="2" s="1"/>
  <c r="J155" i="2" s="1"/>
  <c r="V37" i="4"/>
  <c r="U38" i="4"/>
  <c r="T38" i="4"/>
  <c r="S38" i="4"/>
  <c r="R38" i="4"/>
  <c r="F38" i="4"/>
  <c r="D38" i="4"/>
  <c r="E38" i="4"/>
  <c r="A5" i="7"/>
  <c r="T21" i="4"/>
  <c r="S21" i="4"/>
  <c r="R21" i="4"/>
  <c r="F21" i="4"/>
  <c r="E21" i="4"/>
  <c r="D21" i="4"/>
  <c r="C21" i="4"/>
  <c r="G21" i="4"/>
  <c r="H21" i="4"/>
  <c r="I21" i="4"/>
  <c r="J21" i="4"/>
  <c r="K21" i="4"/>
  <c r="L21" i="4"/>
  <c r="M21" i="4"/>
  <c r="N21" i="4"/>
  <c r="O21" i="4"/>
  <c r="P21" i="4"/>
  <c r="Q21" i="4"/>
  <c r="U21" i="4"/>
  <c r="D160" i="2"/>
  <c r="D184" i="2"/>
  <c r="F157" i="2"/>
  <c r="G157" i="2" s="1"/>
  <c r="I157" i="2"/>
  <c r="F158" i="2"/>
  <c r="G158" i="2" s="1"/>
  <c r="I158" i="2"/>
  <c r="F159" i="2"/>
  <c r="G159" i="2"/>
  <c r="I159" i="2"/>
  <c r="F136" i="2"/>
  <c r="G136" i="2" s="1"/>
  <c r="I136" i="2"/>
  <c r="F137" i="2"/>
  <c r="G137" i="2" s="1"/>
  <c r="I137" i="2"/>
  <c r="F138" i="2"/>
  <c r="G138" i="2" s="1"/>
  <c r="I138" i="2"/>
  <c r="F139" i="2"/>
  <c r="G139" i="2" s="1"/>
  <c r="I139" i="2"/>
  <c r="F140" i="2"/>
  <c r="G140" i="2" s="1"/>
  <c r="I140" i="2"/>
  <c r="F141" i="2"/>
  <c r="G141" i="2" s="1"/>
  <c r="I141" i="2"/>
  <c r="F142" i="2"/>
  <c r="G142" i="2" s="1"/>
  <c r="I142" i="2"/>
  <c r="F143" i="2"/>
  <c r="G143" i="2" s="1"/>
  <c r="I143" i="2"/>
  <c r="F144" i="2"/>
  <c r="G144" i="2" s="1"/>
  <c r="I144" i="2"/>
  <c r="F145" i="2"/>
  <c r="G145" i="2" s="1"/>
  <c r="I145" i="2"/>
  <c r="F146" i="2"/>
  <c r="G146" i="2" s="1"/>
  <c r="I146" i="2"/>
  <c r="F147" i="2"/>
  <c r="G147" i="2" s="1"/>
  <c r="I147" i="2"/>
  <c r="F148" i="2"/>
  <c r="G148" i="2" s="1"/>
  <c r="I148" i="2"/>
  <c r="F149" i="2"/>
  <c r="G149" i="2" s="1"/>
  <c r="I149" i="2"/>
  <c r="F150" i="2"/>
  <c r="G150" i="2" s="1"/>
  <c r="I150" i="2"/>
  <c r="F151" i="2"/>
  <c r="G151" i="2" s="1"/>
  <c r="I151" i="2"/>
  <c r="F152" i="2"/>
  <c r="G152" i="2" s="1"/>
  <c r="I152" i="2"/>
  <c r="F153" i="2"/>
  <c r="G153" i="2" s="1"/>
  <c r="I153" i="2"/>
  <c r="F156" i="2"/>
  <c r="G156" i="2" s="1"/>
  <c r="I156" i="2"/>
  <c r="B3" i="2"/>
  <c r="D5" i="7"/>
  <c r="I3" i="2"/>
  <c r="C30" i="4"/>
  <c r="F177" i="2"/>
  <c r="G177" i="2" s="1"/>
  <c r="F111" i="2"/>
  <c r="G111" i="2" s="1"/>
  <c r="F10" i="2"/>
  <c r="G10" i="2" s="1"/>
  <c r="I183" i="2"/>
  <c r="F183" i="2"/>
  <c r="G183" i="2" s="1"/>
  <c r="I181" i="2"/>
  <c r="F181" i="2"/>
  <c r="G181" i="2" s="1"/>
  <c r="I180" i="2"/>
  <c r="F180" i="2"/>
  <c r="G180" i="2" s="1"/>
  <c r="I179" i="2"/>
  <c r="F179" i="2"/>
  <c r="G179" i="2" s="1"/>
  <c r="I178" i="2"/>
  <c r="F178" i="2"/>
  <c r="G178" i="2" s="1"/>
  <c r="I135" i="2"/>
  <c r="F135" i="2"/>
  <c r="G135" i="2" s="1"/>
  <c r="I134" i="2"/>
  <c r="F134" i="2"/>
  <c r="G134" i="2" s="1"/>
  <c r="I133" i="2"/>
  <c r="F133" i="2"/>
  <c r="G133" i="2" s="1"/>
  <c r="I132" i="2"/>
  <c r="F132" i="2"/>
  <c r="G132" i="2" s="1"/>
  <c r="I131" i="2"/>
  <c r="F131" i="2"/>
  <c r="G131" i="2" s="1"/>
  <c r="F164" i="2"/>
  <c r="G164" i="2" s="1"/>
  <c r="F130" i="2"/>
  <c r="G130" i="2" s="1"/>
  <c r="F129" i="2"/>
  <c r="G129" i="2" s="1"/>
  <c r="F128" i="2"/>
  <c r="G128" i="2" s="1"/>
  <c r="F127" i="2"/>
  <c r="G127" i="2" s="1"/>
  <c r="F126" i="2"/>
  <c r="G126" i="2" s="1"/>
  <c r="F125" i="2"/>
  <c r="G125" i="2" s="1"/>
  <c r="F124" i="2"/>
  <c r="G124" i="2" s="1"/>
  <c r="F123" i="2"/>
  <c r="G123" i="2" s="1"/>
  <c r="F122" i="2"/>
  <c r="G122" i="2" s="1"/>
  <c r="F121" i="2"/>
  <c r="G121" i="2" s="1"/>
  <c r="F120" i="2"/>
  <c r="G120" i="2" s="1"/>
  <c r="F119" i="2"/>
  <c r="G119" i="2" s="1"/>
  <c r="F118" i="2"/>
  <c r="G118" i="2" s="1"/>
  <c r="F117" i="2"/>
  <c r="G117" i="2" s="1"/>
  <c r="F116" i="2"/>
  <c r="G116" i="2" s="1"/>
  <c r="F115" i="2"/>
  <c r="G115" i="2" s="1"/>
  <c r="F114" i="2"/>
  <c r="G114" i="2" s="1"/>
  <c r="F113" i="2"/>
  <c r="G113" i="2" s="1"/>
  <c r="F112" i="2"/>
  <c r="G112" i="2" s="1"/>
  <c r="F110" i="2"/>
  <c r="G110" i="2" s="1"/>
  <c r="F109" i="2"/>
  <c r="G109" i="2" s="1"/>
  <c r="K10" i="2"/>
  <c r="K109" i="2"/>
  <c r="K110" i="2"/>
  <c r="K111" i="2"/>
  <c r="K112" i="2"/>
  <c r="K113" i="2"/>
  <c r="K114" i="2"/>
  <c r="K115" i="2"/>
  <c r="K116" i="2"/>
  <c r="K117" i="2"/>
  <c r="K118" i="2"/>
  <c r="K119" i="2"/>
  <c r="K120" i="2"/>
  <c r="K121" i="2"/>
  <c r="K122" i="2"/>
  <c r="K123" i="2"/>
  <c r="K124" i="2"/>
  <c r="K125" i="2"/>
  <c r="K126" i="2"/>
  <c r="K127" i="2"/>
  <c r="K128" i="2"/>
  <c r="K129" i="2"/>
  <c r="K130" i="2"/>
  <c r="K160" i="2"/>
  <c r="K161" i="2"/>
  <c r="K162" i="2"/>
  <c r="K163" i="2"/>
  <c r="K164" i="2"/>
  <c r="K177" i="2"/>
  <c r="J94" i="2" l="1"/>
  <c r="J106" i="2"/>
  <c r="J58" i="2"/>
  <c r="J34" i="2"/>
  <c r="J103" i="2"/>
  <c r="J91" i="2"/>
  <c r="J79" i="2"/>
  <c r="J67" i="2"/>
  <c r="J55" i="2"/>
  <c r="J43" i="2"/>
  <c r="J31" i="2"/>
  <c r="J19" i="2"/>
  <c r="J82" i="2"/>
  <c r="J22" i="2"/>
  <c r="J70" i="2"/>
  <c r="J46" i="2"/>
  <c r="J57" i="2"/>
  <c r="J92" i="2"/>
  <c r="J87" i="2"/>
  <c r="J39" i="2"/>
  <c r="J86" i="2"/>
  <c r="J14" i="2"/>
  <c r="J105" i="2"/>
  <c r="J81" i="2"/>
  <c r="J56" i="2"/>
  <c r="J63" i="2"/>
  <c r="J27" i="2"/>
  <c r="J98" i="2"/>
  <c r="J62" i="2"/>
  <c r="J50" i="2"/>
  <c r="J93" i="2"/>
  <c r="J68" i="2"/>
  <c r="J99" i="2"/>
  <c r="J51" i="2"/>
  <c r="J26" i="2"/>
  <c r="J69" i="2"/>
  <c r="J104" i="2"/>
  <c r="J44" i="2"/>
  <c r="J75" i="2"/>
  <c r="J15" i="2"/>
  <c r="J74" i="2"/>
  <c r="J38" i="2"/>
  <c r="J33" i="2"/>
  <c r="J32" i="2"/>
  <c r="J20" i="2"/>
  <c r="J21" i="2"/>
  <c r="J45" i="2"/>
  <c r="J80" i="2"/>
  <c r="J144" i="2"/>
  <c r="J181" i="2"/>
  <c r="J134" i="2"/>
  <c r="J147" i="2"/>
  <c r="G160" i="2"/>
  <c r="J136" i="2"/>
  <c r="G184" i="2"/>
  <c r="J157" i="2"/>
  <c r="J158" i="2"/>
  <c r="F160" i="2"/>
  <c r="F184" i="2"/>
  <c r="J141" i="2"/>
  <c r="J159" i="2"/>
  <c r="J145" i="2"/>
  <c r="J156" i="2"/>
  <c r="J151" i="2"/>
  <c r="J142" i="2"/>
  <c r="J146" i="2"/>
  <c r="J148" i="2"/>
  <c r="J153" i="2"/>
  <c r="J139" i="2"/>
  <c r="J138" i="2"/>
  <c r="J149" i="2"/>
  <c r="J150" i="2"/>
  <c r="J152" i="2"/>
  <c r="J143" i="2"/>
  <c r="J140" i="2"/>
  <c r="J137" i="2"/>
  <c r="J132" i="2"/>
  <c r="J179" i="2"/>
  <c r="J180" i="2"/>
  <c r="J178" i="2"/>
  <c r="J183" i="2"/>
  <c r="J133" i="2"/>
  <c r="J131" i="2"/>
  <c r="J135" i="2"/>
  <c r="U55" i="4"/>
  <c r="U62" i="4" s="1"/>
  <c r="U68" i="4" s="1"/>
  <c r="E55" i="4"/>
  <c r="E62" i="4" s="1"/>
  <c r="E68" i="4" s="1"/>
  <c r="I177" i="2"/>
  <c r="I164" i="2"/>
  <c r="I130" i="2"/>
  <c r="I129" i="2"/>
  <c r="I128" i="2"/>
  <c r="I127" i="2"/>
  <c r="I126" i="2"/>
  <c r="I125" i="2"/>
  <c r="I124" i="2"/>
  <c r="I123" i="2"/>
  <c r="I122" i="2"/>
  <c r="I121" i="2"/>
  <c r="I120" i="2"/>
  <c r="I119" i="2"/>
  <c r="I118" i="2"/>
  <c r="I117" i="2"/>
  <c r="I116" i="2"/>
  <c r="I115" i="2"/>
  <c r="I114" i="2"/>
  <c r="I113" i="2"/>
  <c r="I112" i="2"/>
  <c r="I111" i="2"/>
  <c r="I110" i="2"/>
  <c r="I109" i="2"/>
  <c r="J109" i="2" s="1"/>
  <c r="I10" i="2"/>
  <c r="V51" i="4"/>
  <c r="C31" i="4"/>
  <c r="K31" i="4"/>
  <c r="N31" i="4"/>
  <c r="P31" i="4"/>
  <c r="Q31" i="4"/>
  <c r="V14" i="4"/>
  <c r="V64" i="4"/>
  <c r="V66" i="4"/>
  <c r="D60" i="4"/>
  <c r="E60" i="4"/>
  <c r="F60" i="4"/>
  <c r="G60" i="4"/>
  <c r="H60" i="4"/>
  <c r="I60" i="4"/>
  <c r="I62" i="4" s="1"/>
  <c r="I68" i="4" s="1"/>
  <c r="J60" i="4"/>
  <c r="K60" i="4"/>
  <c r="L60" i="4"/>
  <c r="M60" i="4"/>
  <c r="N60" i="4"/>
  <c r="O60" i="4"/>
  <c r="P60" i="4"/>
  <c r="Q60" i="4"/>
  <c r="R60" i="4"/>
  <c r="S60" i="4"/>
  <c r="T60" i="4"/>
  <c r="U60" i="4"/>
  <c r="V59" i="4"/>
  <c r="V58" i="4"/>
  <c r="F53" i="4"/>
  <c r="G53" i="4"/>
  <c r="G55" i="4"/>
  <c r="G62" i="4" s="1"/>
  <c r="G68" i="4" s="1"/>
  <c r="H53" i="4"/>
  <c r="H55" i="4"/>
  <c r="I53" i="4"/>
  <c r="I55" i="4"/>
  <c r="J53" i="4"/>
  <c r="J55" i="4"/>
  <c r="J62" i="4" s="1"/>
  <c r="J68" i="4" s="1"/>
  <c r="K53" i="4"/>
  <c r="K55" i="4"/>
  <c r="K62" i="4" s="1"/>
  <c r="K68" i="4" s="1"/>
  <c r="L53" i="4"/>
  <c r="L55" i="4"/>
  <c r="L62" i="4" s="1"/>
  <c r="L68" i="4" s="1"/>
  <c r="M53" i="4"/>
  <c r="M55" i="4"/>
  <c r="N53" i="4"/>
  <c r="N55" i="4"/>
  <c r="N62" i="4" s="1"/>
  <c r="N68" i="4" s="1"/>
  <c r="O53" i="4"/>
  <c r="O55" i="4"/>
  <c r="O62" i="4" s="1"/>
  <c r="O68" i="4" s="1"/>
  <c r="P53" i="4"/>
  <c r="P55" i="4"/>
  <c r="Q53" i="4"/>
  <c r="Q55" i="4"/>
  <c r="R53" i="4"/>
  <c r="C60" i="4"/>
  <c r="V42" i="4"/>
  <c r="V43" i="4"/>
  <c r="V44" i="4"/>
  <c r="V45" i="4"/>
  <c r="V46" i="4"/>
  <c r="V47" i="4"/>
  <c r="V48" i="4"/>
  <c r="V49" i="4"/>
  <c r="V50" i="4"/>
  <c r="V52" i="4"/>
  <c r="V13" i="4"/>
  <c r="E53" i="4"/>
  <c r="S53" i="4"/>
  <c r="D53" i="4"/>
  <c r="Y37" i="4"/>
  <c r="T55" i="4"/>
  <c r="T62" i="4" s="1"/>
  <c r="T68" i="4" s="1"/>
  <c r="S55" i="4"/>
  <c r="S62" i="4" s="1"/>
  <c r="S68" i="4" s="1"/>
  <c r="U30" i="4"/>
  <c r="U31" i="4" s="1"/>
  <c r="T30" i="4"/>
  <c r="T31" i="4" s="1"/>
  <c r="S30" i="4"/>
  <c r="R30" i="4"/>
  <c r="R31" i="4"/>
  <c r="Q30" i="4"/>
  <c r="P30" i="4"/>
  <c r="O30" i="4"/>
  <c r="O31" i="4"/>
  <c r="N30" i="4"/>
  <c r="M30" i="4"/>
  <c r="M31" i="4" s="1"/>
  <c r="L30" i="4"/>
  <c r="L31" i="4"/>
  <c r="K30" i="4"/>
  <c r="J30" i="4"/>
  <c r="J31" i="4"/>
  <c r="I30" i="4"/>
  <c r="H30" i="4"/>
  <c r="G30" i="4"/>
  <c r="F30" i="4"/>
  <c r="E30" i="4"/>
  <c r="E31" i="4"/>
  <c r="D30" i="4"/>
  <c r="D31" i="4" s="1"/>
  <c r="V29" i="4"/>
  <c r="V28" i="4"/>
  <c r="V27" i="4"/>
  <c r="V26" i="4"/>
  <c r="V25" i="4"/>
  <c r="V24" i="4"/>
  <c r="V30" i="4" s="1"/>
  <c r="V20" i="4"/>
  <c r="V19" i="4"/>
  <c r="V18" i="4"/>
  <c r="V17" i="4"/>
  <c r="V16" i="4"/>
  <c r="V60" i="4"/>
  <c r="C53" i="4"/>
  <c r="T53" i="4"/>
  <c r="V41" i="4"/>
  <c r="U53" i="4"/>
  <c r="V53" i="4"/>
  <c r="I184" i="2" l="1"/>
  <c r="I160" i="2"/>
  <c r="L160" i="2" s="1"/>
  <c r="J10" i="2"/>
  <c r="M10" i="2" s="1"/>
  <c r="J177" i="2"/>
  <c r="M177" i="2" s="1"/>
  <c r="L10" i="2"/>
  <c r="L109" i="2"/>
  <c r="M109" i="2"/>
  <c r="L110" i="2"/>
  <c r="J110" i="2"/>
  <c r="M110" i="2" s="1"/>
  <c r="L111" i="2"/>
  <c r="J111" i="2"/>
  <c r="M111" i="2" s="1"/>
  <c r="L112" i="2"/>
  <c r="J112" i="2"/>
  <c r="M112" i="2" s="1"/>
  <c r="L113" i="2"/>
  <c r="J113" i="2"/>
  <c r="M113" i="2" s="1"/>
  <c r="L114" i="2"/>
  <c r="J114" i="2"/>
  <c r="M114" i="2" s="1"/>
  <c r="L115" i="2"/>
  <c r="J115" i="2"/>
  <c r="M115" i="2" s="1"/>
  <c r="L116" i="2"/>
  <c r="J116" i="2"/>
  <c r="M116" i="2" s="1"/>
  <c r="L117" i="2"/>
  <c r="J117" i="2"/>
  <c r="M117" i="2" s="1"/>
  <c r="L118" i="2"/>
  <c r="J118" i="2"/>
  <c r="M118" i="2" s="1"/>
  <c r="L119" i="2"/>
  <c r="J119" i="2"/>
  <c r="M119" i="2" s="1"/>
  <c r="L120" i="2"/>
  <c r="J120" i="2"/>
  <c r="M120" i="2" s="1"/>
  <c r="L121" i="2"/>
  <c r="J121" i="2"/>
  <c r="M121" i="2" s="1"/>
  <c r="L122" i="2"/>
  <c r="J122" i="2"/>
  <c r="M122" i="2" s="1"/>
  <c r="L123" i="2"/>
  <c r="J123" i="2"/>
  <c r="M123" i="2" s="1"/>
  <c r="L124" i="2"/>
  <c r="J124" i="2"/>
  <c r="M124" i="2" s="1"/>
  <c r="L125" i="2"/>
  <c r="J125" i="2"/>
  <c r="M125" i="2" s="1"/>
  <c r="L126" i="2"/>
  <c r="J126" i="2"/>
  <c r="M126" i="2" s="1"/>
  <c r="L127" i="2"/>
  <c r="J127" i="2"/>
  <c r="M127" i="2" s="1"/>
  <c r="L128" i="2"/>
  <c r="J128" i="2"/>
  <c r="M128" i="2" s="1"/>
  <c r="L129" i="2"/>
  <c r="J129" i="2"/>
  <c r="M129" i="2" s="1"/>
  <c r="L130" i="2"/>
  <c r="J130" i="2"/>
  <c r="M130" i="2" s="1"/>
  <c r="L161" i="2"/>
  <c r="L162" i="2"/>
  <c r="L163" i="2"/>
  <c r="L164" i="2"/>
  <c r="J164" i="2"/>
  <c r="F31" i="4"/>
  <c r="G31" i="4"/>
  <c r="V21" i="4"/>
  <c r="V31" i="4" s="1"/>
  <c r="H31" i="4"/>
  <c r="S31" i="4"/>
  <c r="I31" i="4"/>
  <c r="M62" i="4"/>
  <c r="M68" i="4" s="1"/>
  <c r="H62" i="4"/>
  <c r="H68" i="4" s="1"/>
  <c r="P62" i="4"/>
  <c r="P68" i="4" s="1"/>
  <c r="Q62" i="4"/>
  <c r="Q68" i="4" s="1"/>
  <c r="L177" i="2"/>
  <c r="M161" i="2"/>
  <c r="M162" i="2"/>
  <c r="M163" i="2"/>
  <c r="M164" i="2" l="1"/>
  <c r="J184" i="2"/>
  <c r="J160" i="2"/>
  <c r="C36" i="4" s="1"/>
  <c r="L184" i="2"/>
  <c r="V36" i="4" l="1"/>
  <c r="V38" i="4" s="1"/>
  <c r="C38" i="4"/>
  <c r="M160" i="2"/>
  <c r="M184" i="2" s="1"/>
  <c r="W37" i="4"/>
  <c r="X37" i="4"/>
  <c r="D55" i="4" l="1"/>
  <c r="D62" i="4" s="1"/>
  <c r="D68" i="4" s="1"/>
  <c r="C55" i="4"/>
  <c r="C62" i="4" s="1"/>
  <c r="C68" i="4" s="1"/>
  <c r="V55" i="4" l="1"/>
  <c r="V62" i="4" s="1"/>
  <c r="V68" i="4" s="1"/>
  <c r="R55" i="4"/>
  <c r="R62" i="4" s="1"/>
  <c r="R68" i="4" s="1"/>
  <c r="F55" i="4"/>
  <c r="F62" i="4" s="1"/>
  <c r="F68" i="4" s="1"/>
</calcChain>
</file>

<file path=xl/sharedStrings.xml><?xml version="1.0" encoding="utf-8"?>
<sst xmlns="http://schemas.openxmlformats.org/spreadsheetml/2006/main" count="332" uniqueCount="107">
  <si>
    <t>SAMH PROJECTED OPERATING AND CAPITAL BUDGET</t>
  </si>
  <si>
    <t>AGENCY</t>
  </si>
  <si>
    <t>Date</t>
  </si>
  <si>
    <t>CONTRACT #</t>
  </si>
  <si>
    <t>Fiscal Year</t>
  </si>
  <si>
    <t>PART I:  PROJECTED FUNDING SOURCES &amp; REVENUES</t>
  </si>
  <si>
    <t>FUNDING SOURCES &amp; REVENUES</t>
  </si>
  <si>
    <t>DCF/LSFHS</t>
  </si>
  <si>
    <t>Other Funding Source</t>
  </si>
  <si>
    <t>Total Revenue</t>
  </si>
  <si>
    <t>IA. STATE SAMH FUNDING</t>
  </si>
  <si>
    <t xml:space="preserve">     (1) Management, Oversight and Administration</t>
  </si>
  <si>
    <t xml:space="preserve">     (2) Services Revenue</t>
  </si>
  <si>
    <t>IB. OTHER GOVT. FUNDING</t>
  </si>
  <si>
    <t xml:space="preserve">     (1) Other State Agency Funding</t>
  </si>
  <si>
    <t xml:space="preserve">     (2) Medicaid</t>
  </si>
  <si>
    <t xml:space="preserve">     (3) Local Government</t>
  </si>
  <si>
    <t xml:space="preserve">     (4) Federal Grants and Contracts</t>
  </si>
  <si>
    <t xml:space="preserve">     (5) In-kind from local govt. only</t>
  </si>
  <si>
    <t>TOTAL  GOVERNMENT FUNDING =</t>
  </si>
  <si>
    <t xml:space="preserve"> ==========</t>
  </si>
  <si>
    <t>IC. ALL OTHER REVENUES</t>
  </si>
  <si>
    <t xml:space="preserve">     (1) 1st &amp; 2nd Party Payments</t>
  </si>
  <si>
    <t xml:space="preserve">     (2) 3rd Party Payments (except Medicare)</t>
  </si>
  <si>
    <t xml:space="preserve">     (3) Medicare</t>
  </si>
  <si>
    <t xml:space="preserve">     (4) Contributions and Donations</t>
  </si>
  <si>
    <t xml:space="preserve">     (5) Other Grants and Contracts</t>
  </si>
  <si>
    <t xml:space="preserve">     (6) In-kind</t>
  </si>
  <si>
    <t>TOTAL ALL OTHER REVENUES =</t>
  </si>
  <si>
    <t>TOTAL PROJECTED FUNDING =</t>
  </si>
  <si>
    <t>`</t>
  </si>
  <si>
    <t>EXPENSE CATEGORIES</t>
  </si>
  <si>
    <t>DCF</t>
  </si>
  <si>
    <t>Total Expenses</t>
  </si>
  <si>
    <t>IIA. PERSONNEL EXPENSES</t>
  </si>
  <si>
    <t xml:space="preserve">   </t>
  </si>
  <si>
    <t xml:space="preserve">     (1) Salaries</t>
  </si>
  <si>
    <t xml:space="preserve">     (2) Fringe Benefits</t>
  </si>
  <si>
    <t>TOTAL PERSONNEL EXPENSES =</t>
  </si>
  <si>
    <t>$</t>
  </si>
  <si>
    <t>IIB. OTHER EXPENSES</t>
  </si>
  <si>
    <t xml:space="preserve">     (1) Building Occupancy</t>
  </si>
  <si>
    <t xml:space="preserve">     (2) Professional Services</t>
  </si>
  <si>
    <t xml:space="preserve">     (3) Travel</t>
  </si>
  <si>
    <t xml:space="preserve">     (4) Equipment</t>
  </si>
  <si>
    <t xml:space="preserve">     (5) Food Services</t>
  </si>
  <si>
    <t xml:space="preserve">     (6) Medical and Pharmacy</t>
  </si>
  <si>
    <t xml:space="preserve">     (7) Subcontracted Services</t>
  </si>
  <si>
    <t xml:space="preserve">     (8) Insurance</t>
  </si>
  <si>
    <t xml:space="preserve">     (9) Interest Paid</t>
  </si>
  <si>
    <t xml:space="preserve">     (10) Operating Supplies &amp; Expenses</t>
  </si>
  <si>
    <t xml:space="preserve">     (11) Donated Items</t>
  </si>
  <si>
    <t xml:space="preserve">     (12) Other Expense</t>
  </si>
  <si>
    <t>TOTAL OTHER EXPENSES =</t>
  </si>
  <si>
    <t>TOTAL PERSONNEL &amp; OTHER EXPENSES =</t>
  </si>
  <si>
    <t>IIC. DISTRIBUTED INDIRECT COSTS</t>
  </si>
  <si>
    <t xml:space="preserve">     (a) Other Support Costs (Optional)</t>
  </si>
  <si>
    <t xml:space="preserve">     (b) Administration</t>
  </si>
  <si>
    <t>TOTAL DISTRIBUTED INDIRECT COSTS =</t>
  </si>
  <si>
    <t xml:space="preserve">TOTAL ALLOWABLE OPERATING EXPENSES = </t>
  </si>
  <si>
    <t>IID. UNALLOWABLE COSTS</t>
  </si>
  <si>
    <t xml:space="preserve"> </t>
  </si>
  <si>
    <t>IIE. CAPITAL EXPENDITURES</t>
  </si>
  <si>
    <t>TOTAL PROJECTED OPERATING EXPENSES =</t>
  </si>
  <si>
    <r>
      <t xml:space="preserve">IIG. BUDGET NARRATIVE </t>
    </r>
    <r>
      <rPr>
        <sz val="10"/>
        <rFont val="Arial"/>
        <family val="2"/>
      </rPr>
      <t>(attach separate set of workpapers)</t>
    </r>
  </si>
  <si>
    <t>PART III:  CERTIFICATION</t>
  </si>
  <si>
    <t>I certify the above to be an accurate projection and in agreement with this agency's records and with the terms of this agency's contract.</t>
  </si>
  <si>
    <t>Signature</t>
  </si>
  <si>
    <t>Title</t>
  </si>
  <si>
    <t>SAMH PROJECTED OPERATING AND CAPITAL BUDGET PERSONNEL DETAIL</t>
  </si>
  <si>
    <t>DATE</t>
  </si>
  <si>
    <t>Total Agency</t>
  </si>
  <si>
    <t>DCF ME Contract</t>
  </si>
  <si>
    <t>Non-Federal Funding Sources</t>
  </si>
  <si>
    <t>DIRECT STAFF POSITION TITLE</t>
  </si>
  <si>
    <t># of FTE</t>
  </si>
  <si>
    <t xml:space="preserve">FTE Annual Salary
	</t>
  </si>
  <si>
    <t xml:space="preserve">Total Annual Salary Cost
	</t>
  </si>
  <si>
    <t>Annual Salary Cost not to exceed Exec Level II Cap</t>
  </si>
  <si>
    <t xml:space="preserve"> % of Time</t>
  </si>
  <si>
    <t>Salary</t>
  </si>
  <si>
    <t>Medical Director</t>
  </si>
  <si>
    <t>Totals - Direct Staff</t>
  </si>
  <si>
    <t>ADMINISTRATIVE STAFF POSITION TITLE</t>
  </si>
  <si>
    <t>CEO</t>
  </si>
  <si>
    <t>Totals - Admin Staff (included in Indirect Cost)</t>
  </si>
  <si>
    <r>
      <rPr>
        <b/>
        <sz val="10"/>
        <color rgb="FF0070C0"/>
        <rFont val="Arial"/>
        <family val="2"/>
      </rPr>
      <t xml:space="preserve">2024 </t>
    </r>
    <r>
      <rPr>
        <sz val="10"/>
        <color rgb="FF0070C0"/>
        <rFont val="Arial"/>
        <family val="2"/>
      </rPr>
      <t>Executive Level II Salary Cap</t>
    </r>
  </si>
  <si>
    <t>SAMH PROJECTED OPERATING AND CAPITAL BUDGET
Budget Narrative</t>
  </si>
  <si>
    <t>(1) Salaries</t>
  </si>
  <si>
    <t>See Personnel Detail</t>
  </si>
  <si>
    <t xml:space="preserve">(2) Fringe Benefits </t>
  </si>
  <si>
    <t>(1) Building Occupancy</t>
  </si>
  <si>
    <t>(2) Professional Services</t>
  </si>
  <si>
    <t>(3) Travel</t>
  </si>
  <si>
    <t>(4) Equipment</t>
  </si>
  <si>
    <t>(5) Food Services</t>
  </si>
  <si>
    <t>(6) Medical and Pharmacy</t>
  </si>
  <si>
    <t>(7) Subcontracted Services</t>
  </si>
  <si>
    <t>(8) Insurance</t>
  </si>
  <si>
    <t>(9) Interest Paid</t>
  </si>
  <si>
    <t>(10) Operating Supplies &amp; Expenses</t>
  </si>
  <si>
    <t>(11) Donated Items</t>
  </si>
  <si>
    <t>(12) Other Expense</t>
  </si>
  <si>
    <t>(a) Other Support Costs (Optional)</t>
  </si>
  <si>
    <r>
      <rPr>
        <b/>
        <sz val="11"/>
        <color rgb="FF1F497D"/>
        <rFont val="Arial"/>
        <family val="2"/>
      </rPr>
      <t xml:space="preserve">(b) Administration </t>
    </r>
    <r>
      <rPr>
        <b/>
        <sz val="11"/>
        <color rgb="FFFF0000"/>
        <rFont val="Arial"/>
        <family val="2"/>
      </rPr>
      <t>[See definition below]</t>
    </r>
    <r>
      <rPr>
        <b/>
        <sz val="11"/>
        <color rgb="FF1F497D"/>
        <rFont val="Arial"/>
        <family val="2"/>
      </rPr>
      <t xml:space="preserve"> </t>
    </r>
    <r>
      <rPr>
        <b/>
        <sz val="11"/>
        <color rgb="FFFF0000"/>
        <rFont val="Arial"/>
        <family val="2"/>
      </rPr>
      <t>List FTE % and Position Titles</t>
    </r>
  </si>
  <si>
    <r>
      <rPr>
        <b/>
        <i/>
        <sz val="10"/>
        <color theme="3"/>
        <rFont val="Arial"/>
        <family val="2"/>
      </rPr>
      <t xml:space="preserve">*The 10% admin., or federally approved indirect rate, is used for items that benefit the whole program, are incurred for a common purpose and too time consuming or costly to allocate to the specific cost objective,  but are not tied directly to the program services (Indirect Costs). Examples include: accounting, human resources, a supervisor or Executive personnel that devotes minimal hours and is not listed as an FTE on the Personnel Detail tab, facilities maintenance, administrative functions, office space rental, and utilities. The indirect costs must be reasonable, allowable, and allocable and a legitimate cost of doing business under the funded program. </t>
    </r>
    <r>
      <rPr>
        <b/>
        <sz val="10"/>
        <color theme="3"/>
        <rFont val="Arial"/>
        <family val="2"/>
      </rPr>
      <t xml:space="preserve"> </t>
    </r>
  </si>
  <si>
    <t>(b)(1) List Administration Funded Positions: Please list the positions under the ADMINISTRATIVE STAFF POSITION TITLE column of the "Personnel Detail"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</si>
</sst>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General_)"/>
    <numFmt numFmtId="166" formatCode="0.0"/>
    <numFmt numFmtId="167" formatCode="&quot;$&quot;#,##0.00"/>
    <numFmt numFmtId="168" formatCode="_([$$-409]* #,##0_);_([$$-409]* \(#,##0\);_([$$-409]* &quot;-&quot;??_);_(@_)"/>
  </numFmts>
  <fonts count="22" x14ac:knownFonts="1">
    <font>
      <sz val="11"/>
      <color theme="1"/>
      <name val="Calibri"/>
      <family val="2"/>
      <scheme val="minor"/>
    </font>
    <font>
      <sz val="12"/>
      <color theme="1"/>
      <name val="Arial"/>
      <family val="2"/>
    </font>
    <font>
      <sz val="11"/>
      <color theme="1"/>
      <name val="Calibri"/>
      <family val="2"/>
      <scheme val="minor"/>
    </font>
    <font>
      <sz val="11"/>
      <color rgb="FF9C0006"/>
      <name val="Calibri"/>
      <family val="2"/>
      <scheme val="minor"/>
    </font>
    <font>
      <b/>
      <sz val="18"/>
      <color theme="3"/>
      <name val="Cambria"/>
      <family val="2"/>
      <scheme val="major"/>
    </font>
    <font>
      <b/>
      <sz val="11"/>
      <color theme="3"/>
      <name val="Arial"/>
      <family val="2"/>
    </font>
    <font>
      <sz val="12"/>
      <color rgb="FF3F3F76"/>
      <name val="Arial"/>
      <family val="2"/>
    </font>
    <font>
      <b/>
      <sz val="12"/>
      <color rgb="FFFA7D00"/>
      <name val="Arial"/>
      <family val="2"/>
    </font>
    <font>
      <b/>
      <sz val="18"/>
      <color theme="3"/>
      <name val="Arial"/>
      <family val="2"/>
    </font>
    <font>
      <sz val="10"/>
      <name val="Arial"/>
      <family val="2"/>
    </font>
    <font>
      <b/>
      <sz val="10"/>
      <name val="Arial"/>
      <family val="2"/>
    </font>
    <font>
      <b/>
      <sz val="10"/>
      <color indexed="9"/>
      <name val="Arial"/>
      <family val="2"/>
    </font>
    <font>
      <b/>
      <sz val="14"/>
      <color theme="3"/>
      <name val="Arial"/>
      <family val="2"/>
    </font>
    <font>
      <i/>
      <sz val="11"/>
      <color theme="1"/>
      <name val="Calibri"/>
      <family val="2"/>
      <scheme val="minor"/>
    </font>
    <font>
      <b/>
      <sz val="8"/>
      <name val="Arial"/>
      <family val="2"/>
    </font>
    <font>
      <sz val="10"/>
      <color rgb="FF0070C0"/>
      <name val="Arial"/>
      <family val="2"/>
    </font>
    <font>
      <b/>
      <sz val="10"/>
      <color rgb="FF0070C0"/>
      <name val="Arial"/>
      <family val="2"/>
    </font>
    <font>
      <b/>
      <sz val="11"/>
      <color rgb="FF1F497D"/>
      <name val="Arial"/>
      <family val="2"/>
    </font>
    <font>
      <b/>
      <sz val="11"/>
      <color rgb="FFFF0000"/>
      <name val="Arial"/>
      <family val="2"/>
    </font>
    <font>
      <b/>
      <sz val="10"/>
      <color theme="3"/>
      <name val="Arial"/>
      <family val="2"/>
    </font>
    <font>
      <b/>
      <i/>
      <sz val="10"/>
      <color theme="3"/>
      <name val="Arial"/>
      <family val="2"/>
    </font>
    <font>
      <b/>
      <sz val="9"/>
      <name val="Arial"/>
      <family val="2"/>
    </font>
  </fonts>
  <fills count="11">
    <fill>
      <patternFill patternType="none"/>
    </fill>
    <fill>
      <patternFill patternType="gray125"/>
    </fill>
    <fill>
      <patternFill patternType="solid">
        <fgColor rgb="FFFFC7CE"/>
      </patternFill>
    </fill>
    <fill>
      <patternFill patternType="solid">
        <fgColor indexed="8"/>
        <bgColor indexed="64"/>
      </patternFill>
    </fill>
    <fill>
      <patternFill patternType="solid">
        <fgColor rgb="FFFFCC99"/>
      </patternFill>
    </fill>
    <fill>
      <patternFill patternType="solid">
        <fgColor rgb="FFF2F2F2"/>
      </patternFill>
    </fill>
    <fill>
      <patternFill patternType="solid">
        <fgColor theme="4" tint="0.59999389629810485"/>
        <bgColor indexed="65"/>
      </patternFill>
    </fill>
    <fill>
      <patternFill patternType="solid">
        <fgColor theme="7" tint="0.59999389629810485"/>
        <bgColor indexed="65"/>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7999816888943144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ck">
        <color rgb="FF000000"/>
      </right>
      <top/>
      <bottom style="thin">
        <color indexed="64"/>
      </bottom>
      <diagonal/>
    </border>
    <border>
      <left style="thin">
        <color indexed="64"/>
      </left>
      <right style="thick">
        <color rgb="FF000000"/>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style="thick">
        <color rgb="FF000000"/>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style="thick">
        <color rgb="FF000000"/>
      </right>
      <top/>
      <bottom style="medium">
        <color rgb="FF000000"/>
      </bottom>
      <diagonal/>
    </border>
    <border>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thin">
        <color indexed="64"/>
      </left>
      <right style="thick">
        <color rgb="FF000000"/>
      </right>
      <top style="thin">
        <color indexed="64"/>
      </top>
      <bottom/>
      <diagonal/>
    </border>
    <border>
      <left style="thick">
        <color rgb="FF000000"/>
      </left>
      <right style="thin">
        <color indexed="64"/>
      </right>
      <top style="medium">
        <color rgb="FF000000"/>
      </top>
      <bottom/>
      <diagonal/>
    </border>
    <border>
      <left style="thick">
        <color rgb="FF000000"/>
      </left>
      <right style="thin">
        <color indexed="64"/>
      </right>
      <top/>
      <bottom style="medium">
        <color rgb="FF000000"/>
      </bottom>
      <diagonal/>
    </border>
    <border>
      <left style="medium">
        <color rgb="FF000000"/>
      </left>
      <right/>
      <top/>
      <bottom style="medium">
        <color rgb="FF000000"/>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4" borderId="14" applyNumberFormat="0" applyAlignment="0" applyProtection="0"/>
    <xf numFmtId="0" fontId="7" fillId="5" borderId="14"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9" fillId="0" borderId="0"/>
  </cellStyleXfs>
  <cellXfs count="201">
    <xf numFmtId="0" fontId="0" fillId="0" borderId="0" xfId="0"/>
    <xf numFmtId="166" fontId="9" fillId="10" borderId="15" xfId="0" applyNumberFormat="1" applyFont="1" applyFill="1" applyBorder="1" applyAlignment="1" applyProtection="1">
      <alignment horizontal="center" vertical="center"/>
      <protection locked="0"/>
    </xf>
    <xf numFmtId="0" fontId="9" fillId="10" borderId="15" xfId="0" applyFont="1" applyFill="1" applyBorder="1" applyAlignment="1" applyProtection="1">
      <alignment vertical="center"/>
      <protection locked="0"/>
    </xf>
    <xf numFmtId="0" fontId="9" fillId="10" borderId="15" xfId="3" applyFont="1" applyFill="1" applyBorder="1" applyAlignment="1" applyProtection="1">
      <alignment vertical="center"/>
      <protection locked="0"/>
    </xf>
    <xf numFmtId="166" fontId="9" fillId="10" borderId="15" xfId="3" applyNumberFormat="1" applyFont="1" applyFill="1" applyBorder="1" applyAlignment="1" applyProtection="1">
      <alignment horizontal="center" vertical="center"/>
      <protection locked="0"/>
    </xf>
    <xf numFmtId="0" fontId="9" fillId="10" borderId="15" xfId="0" applyFont="1" applyFill="1" applyBorder="1" applyAlignment="1" applyProtection="1">
      <alignment horizontal="left" vertical="center"/>
      <protection locked="0"/>
    </xf>
    <xf numFmtId="44" fontId="6" fillId="4" borderId="14" xfId="1" applyFont="1" applyFill="1" applyBorder="1" applyAlignment="1" applyProtection="1">
      <alignment horizontal="right" vertical="center"/>
      <protection locked="0"/>
    </xf>
    <xf numFmtId="164" fontId="6" fillId="4" borderId="14" xfId="6" applyNumberFormat="1" applyAlignment="1" applyProtection="1">
      <alignment horizontal="right" vertical="center"/>
      <protection locked="0"/>
    </xf>
    <xf numFmtId="167" fontId="6" fillId="4" borderId="14" xfId="6" applyNumberFormat="1" applyAlignment="1" applyProtection="1">
      <alignment horizontal="right" vertical="center"/>
      <protection locked="0"/>
    </xf>
    <xf numFmtId="0" fontId="9" fillId="0" borderId="5" xfId="0" applyFont="1" applyBorder="1" applyAlignment="1" applyProtection="1">
      <alignment vertical="center"/>
      <protection locked="0"/>
    </xf>
    <xf numFmtId="164" fontId="9" fillId="0" borderId="5" xfId="0" applyNumberFormat="1" applyFont="1" applyBorder="1" applyAlignment="1" applyProtection="1">
      <alignment horizontal="right" vertical="center"/>
      <protection locked="0"/>
    </xf>
    <xf numFmtId="9" fontId="9" fillId="10" borderId="27" xfId="0" applyNumberFormat="1" applyFont="1" applyFill="1" applyBorder="1" applyAlignment="1" applyProtection="1">
      <alignment horizontal="right" vertical="center"/>
      <protection locked="0"/>
    </xf>
    <xf numFmtId="9" fontId="9" fillId="10" borderId="27" xfId="3" applyNumberFormat="1" applyFont="1" applyFill="1" applyBorder="1" applyAlignment="1" applyProtection="1">
      <alignment horizontal="right" vertical="center"/>
      <protection locked="0"/>
    </xf>
    <xf numFmtId="168" fontId="9" fillId="10" borderId="15" xfId="0" applyNumberFormat="1" applyFont="1" applyFill="1" applyBorder="1" applyAlignment="1" applyProtection="1">
      <alignment horizontal="center" vertical="center"/>
      <protection locked="0"/>
    </xf>
    <xf numFmtId="168" fontId="9" fillId="10" borderId="15" xfId="3" applyNumberFormat="1" applyFont="1" applyFill="1" applyBorder="1" applyAlignment="1" applyProtection="1">
      <alignment horizontal="center" vertical="center"/>
      <protection locked="0"/>
    </xf>
    <xf numFmtId="0" fontId="9" fillId="10" borderId="9" xfId="10" applyFill="1" applyBorder="1" applyProtection="1">
      <protection locked="0"/>
    </xf>
    <xf numFmtId="166" fontId="9" fillId="10" borderId="9" xfId="0" applyNumberFormat="1" applyFont="1" applyFill="1" applyBorder="1" applyAlignment="1" applyProtection="1">
      <alignment horizontal="center" vertical="center"/>
      <protection locked="0"/>
    </xf>
    <xf numFmtId="168" fontId="9" fillId="10" borderId="9" xfId="0" applyNumberFormat="1" applyFont="1" applyFill="1" applyBorder="1" applyAlignment="1" applyProtection="1">
      <alignment horizontal="center" vertical="center"/>
      <protection locked="0"/>
    </xf>
    <xf numFmtId="9" fontId="9" fillId="10" borderId="8" xfId="0" applyNumberFormat="1" applyFont="1" applyFill="1" applyBorder="1" applyAlignment="1" applyProtection="1">
      <alignment horizontal="right" vertical="center"/>
      <protection locked="0"/>
    </xf>
    <xf numFmtId="0" fontId="9" fillId="10" borderId="9" xfId="0" applyFont="1" applyFill="1" applyBorder="1" applyAlignment="1" applyProtection="1">
      <alignment horizontal="left" vertical="center"/>
      <protection locked="0"/>
    </xf>
    <xf numFmtId="0" fontId="9" fillId="0" borderId="0" xfId="0" applyFont="1" applyAlignment="1" applyProtection="1">
      <alignment vertical="center"/>
      <protection locked="0"/>
    </xf>
    <xf numFmtId="0" fontId="5" fillId="0" borderId="0" xfId="5" applyProtection="1">
      <protection locked="0"/>
    </xf>
    <xf numFmtId="0" fontId="5" fillId="0" borderId="2" xfId="5" applyBorder="1" applyProtection="1">
      <protection locked="0"/>
    </xf>
    <xf numFmtId="0" fontId="5" fillId="0" borderId="0" xfId="5" applyBorder="1" applyProtection="1">
      <protection locked="0"/>
    </xf>
    <xf numFmtId="0" fontId="9" fillId="0" borderId="0" xfId="0" applyFont="1" applyAlignment="1" applyProtection="1">
      <alignment vertical="top"/>
      <protection locked="0"/>
    </xf>
    <xf numFmtId="0" fontId="5" fillId="0" borderId="0" xfId="5" applyBorder="1" applyAlignment="1" applyProtection="1">
      <protection locked="0"/>
    </xf>
    <xf numFmtId="0" fontId="9" fillId="0" borderId="0" xfId="0" applyFont="1" applyAlignment="1" applyProtection="1">
      <alignment horizontal="center" vertical="center"/>
      <protection locked="0"/>
    </xf>
    <xf numFmtId="165" fontId="9" fillId="0" borderId="0" xfId="0" applyNumberFormat="1" applyFont="1" applyAlignment="1" applyProtection="1">
      <alignment horizontal="center" vertical="center"/>
      <protection locked="0"/>
    </xf>
    <xf numFmtId="164" fontId="10" fillId="0" borderId="6" xfId="0" applyNumberFormat="1" applyFont="1" applyBorder="1" applyAlignment="1" applyProtection="1">
      <alignment horizontal="center" vertical="center" wrapText="1"/>
      <protection locked="0"/>
    </xf>
    <xf numFmtId="0" fontId="9" fillId="10" borderId="9" xfId="0" applyFont="1" applyFill="1" applyBorder="1" applyAlignment="1" applyProtection="1">
      <alignment horizontal="center" vertical="center"/>
      <protection locked="0"/>
    </xf>
    <xf numFmtId="9" fontId="9" fillId="0" borderId="15" xfId="0" applyNumberFormat="1" applyFont="1" applyBorder="1" applyAlignment="1" applyProtection="1">
      <alignment vertical="center"/>
      <protection locked="0"/>
    </xf>
    <xf numFmtId="2" fontId="9" fillId="0" borderId="15" xfId="0" applyNumberFormat="1" applyFont="1" applyBorder="1" applyAlignment="1" applyProtection="1">
      <alignment vertical="center"/>
      <protection locked="0"/>
    </xf>
    <xf numFmtId="164" fontId="9" fillId="0" borderId="15" xfId="0" applyNumberFormat="1" applyFont="1" applyBorder="1" applyAlignment="1" applyProtection="1">
      <alignment vertical="center"/>
      <protection locked="0"/>
    </xf>
    <xf numFmtId="2" fontId="9" fillId="0" borderId="15" xfId="0" applyNumberFormat="1" applyFont="1" applyBorder="1" applyAlignment="1" applyProtection="1">
      <alignment horizontal="center" vertical="center"/>
      <protection locked="0"/>
    </xf>
    <xf numFmtId="0" fontId="9" fillId="0" borderId="0" xfId="3" applyFont="1" applyFill="1" applyBorder="1" applyAlignment="1" applyProtection="1">
      <alignment vertical="center"/>
      <protection locked="0"/>
    </xf>
    <xf numFmtId="0" fontId="9" fillId="0" borderId="15" xfId="0" applyFont="1" applyBorder="1" applyAlignment="1" applyProtection="1">
      <alignment horizontal="center" vertical="center"/>
      <protection locked="0"/>
    </xf>
    <xf numFmtId="0" fontId="10" fillId="0" borderId="15" xfId="0" applyFont="1" applyBorder="1" applyAlignment="1" applyProtection="1">
      <alignment vertical="center"/>
      <protection locked="0"/>
    </xf>
    <xf numFmtId="166" fontId="10" fillId="0" borderId="15" xfId="0" applyNumberFormat="1" applyFont="1" applyBorder="1" applyAlignment="1" applyProtection="1">
      <alignment horizontal="center" vertical="center"/>
      <protection locked="0"/>
    </xf>
    <xf numFmtId="164" fontId="10" fillId="0" borderId="27" xfId="0" applyNumberFormat="1" applyFont="1" applyBorder="1" applyAlignment="1" applyProtection="1">
      <alignment vertical="center"/>
      <protection locked="0"/>
    </xf>
    <xf numFmtId="0" fontId="9" fillId="0" borderId="6" xfId="0" applyFont="1" applyBorder="1" applyAlignment="1" applyProtection="1">
      <alignment horizontal="center" vertical="center"/>
      <protection locked="0"/>
    </xf>
    <xf numFmtId="0" fontId="9" fillId="0" borderId="6" xfId="0" applyFont="1" applyBorder="1" applyAlignment="1" applyProtection="1">
      <alignment horizontal="left" vertical="center"/>
      <protection locked="0"/>
    </xf>
    <xf numFmtId="166" fontId="9" fillId="0" borderId="6" xfId="0" applyNumberFormat="1" applyFont="1" applyBorder="1" applyAlignment="1" applyProtection="1">
      <alignment horizontal="center" vertical="center"/>
      <protection locked="0"/>
    </xf>
    <xf numFmtId="168" fontId="9" fillId="0" borderId="6" xfId="0" applyNumberFormat="1" applyFont="1" applyBorder="1" applyAlignment="1" applyProtection="1">
      <alignment horizontal="center" vertical="center"/>
      <protection locked="0"/>
    </xf>
    <xf numFmtId="164" fontId="9" fillId="0" borderId="6" xfId="0" applyNumberFormat="1" applyFont="1" applyBorder="1" applyAlignment="1" applyProtection="1">
      <alignment vertical="center"/>
      <protection locked="0"/>
    </xf>
    <xf numFmtId="164" fontId="9" fillId="0" borderId="51" xfId="0" applyNumberFormat="1" applyFont="1" applyBorder="1" applyAlignment="1" applyProtection="1">
      <alignment vertical="center"/>
      <protection locked="0"/>
    </xf>
    <xf numFmtId="9" fontId="9" fillId="0" borderId="3" xfId="0" applyNumberFormat="1" applyFont="1" applyBorder="1" applyAlignment="1" applyProtection="1">
      <alignment horizontal="right" vertical="center"/>
      <protection locked="0"/>
    </xf>
    <xf numFmtId="2" fontId="9" fillId="0" borderId="6" xfId="0" applyNumberFormat="1" applyFont="1" applyBorder="1" applyAlignment="1" applyProtection="1">
      <alignment horizontal="center" vertical="center"/>
      <protection locked="0"/>
    </xf>
    <xf numFmtId="9" fontId="9" fillId="0" borderId="27" xfId="0" applyNumberFormat="1" applyFont="1" applyBorder="1" applyAlignment="1" applyProtection="1">
      <alignment vertical="center"/>
      <protection locked="0"/>
    </xf>
    <xf numFmtId="166" fontId="9" fillId="0" borderId="15" xfId="0" applyNumberFormat="1" applyFont="1" applyBorder="1" applyAlignment="1" applyProtection="1">
      <alignment horizontal="center" vertical="center"/>
      <protection locked="0"/>
    </xf>
    <xf numFmtId="0" fontId="9" fillId="0" borderId="15" xfId="0" applyFont="1" applyBorder="1" applyAlignment="1" applyProtection="1">
      <alignment vertical="center"/>
      <protection locked="0"/>
    </xf>
    <xf numFmtId="0" fontId="15" fillId="0" borderId="28" xfId="0" applyFont="1" applyBorder="1" applyAlignment="1" applyProtection="1">
      <alignment vertical="center"/>
      <protection locked="0"/>
    </xf>
    <xf numFmtId="0" fontId="15" fillId="0" borderId="29" xfId="0" applyFont="1" applyBorder="1" applyAlignment="1" applyProtection="1">
      <alignment horizontal="center" vertical="center"/>
      <protection locked="0"/>
    </xf>
    <xf numFmtId="164" fontId="9" fillId="0" borderId="0" xfId="0" applyNumberFormat="1" applyFont="1" applyAlignment="1" applyProtection="1">
      <alignment vertical="center"/>
      <protection locked="0"/>
    </xf>
    <xf numFmtId="2" fontId="9" fillId="0" borderId="0" xfId="0" applyNumberFormat="1" applyFont="1" applyAlignment="1" applyProtection="1">
      <alignment vertical="center"/>
      <protection locked="0"/>
    </xf>
    <xf numFmtId="0" fontId="10" fillId="0" borderId="2" xfId="0" applyFont="1" applyBorder="1" applyAlignment="1" applyProtection="1">
      <alignment horizontal="centerContinuous" vertical="center"/>
      <protection locked="0"/>
    </xf>
    <xf numFmtId="0" fontId="9" fillId="0" borderId="0" xfId="0" applyFont="1" applyAlignment="1" applyProtection="1">
      <alignment horizontal="left" vertical="center"/>
      <protection locked="0"/>
    </xf>
    <xf numFmtId="0" fontId="5" fillId="0" borderId="0" xfId="5" applyFill="1" applyBorder="1" applyAlignment="1" applyProtection="1">
      <protection locked="0"/>
    </xf>
    <xf numFmtId="0" fontId="5" fillId="0" borderId="5" xfId="5" applyFill="1" applyBorder="1" applyAlignment="1" applyProtection="1">
      <protection locked="0"/>
    </xf>
    <xf numFmtId="0" fontId="5" fillId="0" borderId="0" xfId="5" applyFill="1" applyBorder="1" applyProtection="1">
      <protection locked="0"/>
    </xf>
    <xf numFmtId="0" fontId="5" fillId="0" borderId="2" xfId="5" applyFill="1" applyBorder="1" applyProtection="1">
      <protection locked="0"/>
    </xf>
    <xf numFmtId="0" fontId="10"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164" fontId="10" fillId="0" borderId="0" xfId="0" applyNumberFormat="1" applyFont="1" applyAlignment="1" applyProtection="1">
      <alignment horizontal="right" vertical="center"/>
      <protection locked="0"/>
    </xf>
    <xf numFmtId="0" fontId="1" fillId="7" borderId="0" xfId="9" applyBorder="1" applyAlignment="1" applyProtection="1">
      <alignment horizontal="left" vertical="center"/>
      <protection locked="0"/>
    </xf>
    <xf numFmtId="164" fontId="1" fillId="7" borderId="0" xfId="9" applyNumberFormat="1" applyBorder="1" applyAlignment="1" applyProtection="1">
      <alignment horizontal="right" vertical="center"/>
      <protection locked="0"/>
    </xf>
    <xf numFmtId="164" fontId="5" fillId="0" borderId="0" xfId="5" applyNumberFormat="1" applyFill="1" applyBorder="1" applyAlignment="1" applyProtection="1">
      <alignment horizontal="right" vertical="center"/>
      <protection locked="0"/>
    </xf>
    <xf numFmtId="164" fontId="5" fillId="0" borderId="0" xfId="5" applyNumberFormat="1" applyBorder="1" applyAlignment="1" applyProtection="1">
      <alignment horizontal="right" vertical="center"/>
      <protection locked="0"/>
    </xf>
    <xf numFmtId="0" fontId="5" fillId="0" borderId="0" xfId="5" applyBorder="1" applyAlignment="1" applyProtection="1">
      <alignment horizontal="right" vertical="center"/>
      <protection locked="0"/>
    </xf>
    <xf numFmtId="0" fontId="10" fillId="0" borderId="5" xfId="0" applyFont="1" applyBorder="1" applyAlignment="1" applyProtection="1">
      <alignment vertical="center"/>
      <protection locked="0"/>
    </xf>
    <xf numFmtId="164" fontId="10" fillId="0" borderId="5" xfId="0" applyNumberFormat="1" applyFont="1" applyBorder="1" applyAlignment="1" applyProtection="1">
      <alignment horizontal="right" vertical="center"/>
      <protection locked="0"/>
    </xf>
    <xf numFmtId="0" fontId="10" fillId="0" borderId="5" xfId="0" applyFont="1" applyBorder="1" applyAlignment="1" applyProtection="1">
      <alignment horizontal="right" vertical="center" wrapText="1"/>
      <protection locked="0"/>
    </xf>
    <xf numFmtId="0" fontId="1" fillId="6" borderId="2" xfId="8" applyBorder="1" applyAlignment="1" applyProtection="1">
      <alignment horizontal="centerContinuous" vertical="center" wrapText="1"/>
      <protection locked="0"/>
    </xf>
    <xf numFmtId="0" fontId="1" fillId="6" borderId="3" xfId="8" applyBorder="1" applyAlignment="1" applyProtection="1">
      <alignment horizontal="centerContinuous" vertical="center"/>
      <protection locked="0"/>
    </xf>
    <xf numFmtId="164" fontId="10" fillId="0" borderId="1"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Continuous" vertical="center" wrapText="1"/>
      <protection locked="0"/>
    </xf>
    <xf numFmtId="0" fontId="10" fillId="0" borderId="5" xfId="0" applyFont="1" applyBorder="1" applyAlignment="1" applyProtection="1">
      <alignment horizontal="center" vertical="center"/>
      <protection locked="0"/>
    </xf>
    <xf numFmtId="164" fontId="10" fillId="0" borderId="9" xfId="0" applyNumberFormat="1" applyFont="1" applyBorder="1" applyAlignment="1" applyProtection="1">
      <alignment horizontal="right" vertical="center"/>
      <protection locked="0"/>
    </xf>
    <xf numFmtId="164" fontId="10" fillId="0" borderId="8" xfId="0" applyNumberFormat="1" applyFont="1" applyBorder="1" applyAlignment="1" applyProtection="1">
      <alignment horizontal="right" vertical="center"/>
      <protection locked="0"/>
    </xf>
    <xf numFmtId="164" fontId="10" fillId="0" borderId="9" xfId="0" applyNumberFormat="1" applyFont="1" applyBorder="1" applyAlignment="1" applyProtection="1">
      <alignment horizontal="right" vertical="center" wrapText="1"/>
      <protection locked="0"/>
    </xf>
    <xf numFmtId="164" fontId="10" fillId="0" borderId="7" xfId="0" applyNumberFormat="1" applyFont="1" applyBorder="1" applyAlignment="1" applyProtection="1">
      <alignment horizontal="right" vertical="center" wrapText="1"/>
      <protection locked="0"/>
    </xf>
    <xf numFmtId="0" fontId="10" fillId="0" borderId="9" xfId="0" applyFont="1" applyBorder="1" applyAlignment="1" applyProtection="1">
      <alignment horizontal="right" vertical="center" wrapText="1"/>
      <protection locked="0"/>
    </xf>
    <xf numFmtId="164" fontId="9" fillId="0" borderId="0" xfId="0" applyNumberFormat="1" applyFont="1" applyAlignment="1" applyProtection="1">
      <alignment horizontal="right" vertical="center"/>
      <protection locked="0"/>
    </xf>
    <xf numFmtId="0" fontId="9" fillId="0" borderId="4" xfId="0" applyFont="1" applyBorder="1" applyAlignment="1" applyProtection="1">
      <alignment horizontal="right" vertical="center"/>
      <protection locked="0"/>
    </xf>
    <xf numFmtId="44" fontId="6" fillId="8" borderId="19" xfId="1" applyFont="1" applyFill="1" applyBorder="1" applyAlignment="1" applyProtection="1">
      <alignment horizontal="right" vertical="center"/>
      <protection locked="0"/>
    </xf>
    <xf numFmtId="44" fontId="6" fillId="8" borderId="20" xfId="1" applyFont="1" applyFill="1" applyBorder="1" applyAlignment="1" applyProtection="1">
      <alignment horizontal="right" vertical="center"/>
      <protection locked="0"/>
    </xf>
    <xf numFmtId="44" fontId="6" fillId="8" borderId="21" xfId="1" applyFont="1" applyFill="1" applyBorder="1" applyAlignment="1" applyProtection="1">
      <alignment horizontal="right" vertical="center"/>
      <protection locked="0"/>
    </xf>
    <xf numFmtId="44" fontId="6" fillId="8" borderId="22" xfId="1" applyFont="1" applyFill="1" applyBorder="1" applyAlignment="1" applyProtection="1">
      <alignment horizontal="right" vertical="center"/>
      <protection locked="0"/>
    </xf>
    <xf numFmtId="44" fontId="6" fillId="8" borderId="23" xfId="1" applyFont="1" applyFill="1" applyBorder="1" applyAlignment="1" applyProtection="1">
      <alignment horizontal="right" vertical="center"/>
      <protection locked="0"/>
    </xf>
    <xf numFmtId="44" fontId="6" fillId="8" borderId="24" xfId="1" applyFont="1" applyFill="1" applyBorder="1" applyAlignment="1" applyProtection="1">
      <alignment horizontal="right" vertical="center"/>
      <protection locked="0"/>
    </xf>
    <xf numFmtId="44" fontId="9" fillId="0" borderId="0" xfId="1" applyFont="1" applyBorder="1" applyAlignment="1" applyProtection="1">
      <alignment horizontal="right" vertical="center"/>
      <protection locked="0"/>
    </xf>
    <xf numFmtId="44" fontId="9" fillId="0" borderId="4" xfId="1" applyFont="1" applyBorder="1" applyAlignment="1" applyProtection="1">
      <alignment horizontal="right" vertical="center"/>
      <protection locked="0"/>
    </xf>
    <xf numFmtId="44" fontId="6" fillId="8" borderId="16" xfId="1" applyFont="1" applyFill="1" applyBorder="1" applyAlignment="1" applyProtection="1">
      <alignment horizontal="right" vertical="center"/>
      <protection locked="0"/>
    </xf>
    <xf numFmtId="44" fontId="6" fillId="8" borderId="17" xfId="1" applyFont="1" applyFill="1" applyBorder="1" applyAlignment="1" applyProtection="1">
      <alignment horizontal="right" vertical="center"/>
      <protection locked="0"/>
    </xf>
    <xf numFmtId="44" fontId="6" fillId="8" borderId="18" xfId="1" applyFont="1" applyFill="1" applyBorder="1" applyAlignment="1" applyProtection="1">
      <alignment horizontal="right" vertical="center"/>
      <protection locked="0"/>
    </xf>
    <xf numFmtId="0" fontId="10" fillId="0" borderId="0" xfId="0" applyFont="1" applyAlignment="1" applyProtection="1">
      <alignment vertical="center"/>
      <protection locked="0"/>
    </xf>
    <xf numFmtId="0" fontId="10" fillId="0" borderId="4" xfId="0" applyFont="1" applyBorder="1" applyAlignment="1" applyProtection="1">
      <alignment horizontal="right" vertical="center" wrapText="1"/>
      <protection locked="0"/>
    </xf>
    <xf numFmtId="0" fontId="10" fillId="0" borderId="5" xfId="0" applyFont="1" applyBorder="1" applyAlignment="1" applyProtection="1">
      <alignment horizontal="centerContinuous" vertical="center"/>
      <protection locked="0"/>
    </xf>
    <xf numFmtId="9" fontId="9" fillId="0" borderId="0" xfId="2" applyFont="1" applyBorder="1" applyAlignment="1" applyProtection="1">
      <alignment vertical="center"/>
      <protection locked="0"/>
    </xf>
    <xf numFmtId="0" fontId="9" fillId="0" borderId="12" xfId="0" applyFont="1" applyBorder="1" applyAlignment="1" applyProtection="1">
      <alignment horizontal="left" vertical="center"/>
      <protection locked="0"/>
    </xf>
    <xf numFmtId="0" fontId="10" fillId="0" borderId="12" xfId="0" applyFont="1" applyBorder="1" applyAlignment="1" applyProtection="1">
      <alignment horizontal="right" vertical="center"/>
      <protection locked="0"/>
    </xf>
    <xf numFmtId="0" fontId="9" fillId="0" borderId="10" xfId="0" applyFont="1" applyBorder="1" applyAlignment="1" applyProtection="1">
      <alignment vertical="center"/>
      <protection locked="0"/>
    </xf>
    <xf numFmtId="164" fontId="9" fillId="0" borderId="12" xfId="0" applyNumberFormat="1" applyFont="1" applyBorder="1" applyAlignment="1" applyProtection="1">
      <alignment horizontal="right" vertical="center"/>
      <protection locked="0"/>
    </xf>
    <xf numFmtId="0" fontId="9" fillId="0" borderId="13" xfId="0" applyFont="1" applyBorder="1" applyAlignment="1" applyProtection="1">
      <alignment horizontal="right" vertical="center"/>
      <protection locked="0"/>
    </xf>
    <xf numFmtId="0" fontId="11" fillId="3" borderId="0" xfId="0" applyFont="1" applyFill="1" applyAlignment="1" applyProtection="1">
      <alignment horizontal="left" vertical="center"/>
      <protection locked="0"/>
    </xf>
    <xf numFmtId="164" fontId="11" fillId="3" borderId="0" xfId="0" applyNumberFormat="1" applyFont="1" applyFill="1" applyAlignment="1" applyProtection="1">
      <alignment horizontal="right" vertical="center"/>
      <protection locked="0"/>
    </xf>
    <xf numFmtId="164" fontId="10" fillId="0" borderId="10" xfId="0" applyNumberFormat="1" applyFont="1" applyBorder="1" applyAlignment="1" applyProtection="1">
      <alignment horizontal="right" vertical="center"/>
      <protection locked="0"/>
    </xf>
    <xf numFmtId="164" fontId="9" fillId="0" borderId="10" xfId="0" applyNumberFormat="1" applyFont="1" applyBorder="1" applyAlignment="1" applyProtection="1">
      <alignment horizontal="right" vertical="center"/>
      <protection locked="0"/>
    </xf>
    <xf numFmtId="0" fontId="9" fillId="0" borderId="11" xfId="0" applyFont="1" applyBorder="1" applyAlignment="1" applyProtection="1">
      <alignment horizontal="right" vertical="center"/>
      <protection locked="0"/>
    </xf>
    <xf numFmtId="0" fontId="9" fillId="0" borderId="5" xfId="0" applyFont="1" applyBorder="1" applyAlignment="1" applyProtection="1">
      <alignment horizontal="centerContinuous" vertical="center"/>
      <protection locked="0"/>
    </xf>
    <xf numFmtId="164" fontId="9" fillId="0" borderId="25" xfId="0" applyNumberFormat="1" applyFont="1" applyBorder="1" applyAlignment="1" applyProtection="1">
      <alignment horizontal="left" vertical="center"/>
      <protection locked="0"/>
    </xf>
    <xf numFmtId="0" fontId="9" fillId="0" borderId="8"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44" fontId="6" fillId="4" borderId="14" xfId="1" applyFont="1" applyFill="1" applyBorder="1" applyAlignment="1" applyProtection="1">
      <alignment horizontal="right" vertical="center"/>
    </xf>
    <xf numFmtId="164" fontId="9" fillId="0" borderId="15" xfId="0" applyNumberFormat="1" applyFont="1" applyBorder="1" applyAlignment="1">
      <alignment vertical="center"/>
    </xf>
    <xf numFmtId="164" fontId="9" fillId="0" borderId="36" xfId="0" applyNumberFormat="1" applyFont="1" applyBorder="1" applyAlignment="1">
      <alignment vertical="center"/>
    </xf>
    <xf numFmtId="2" fontId="9" fillId="0" borderId="15" xfId="0" applyNumberFormat="1" applyFont="1" applyBorder="1" applyAlignment="1">
      <alignment horizontal="center" vertical="center"/>
    </xf>
    <xf numFmtId="164" fontId="7" fillId="5" borderId="14" xfId="7" applyNumberFormat="1" applyAlignment="1" applyProtection="1">
      <alignment horizontal="right" vertical="center"/>
    </xf>
    <xf numFmtId="164" fontId="9" fillId="0" borderId="14" xfId="0" applyNumberFormat="1" applyFont="1" applyBorder="1" applyAlignment="1">
      <alignment horizontal="right" vertical="center"/>
    </xf>
    <xf numFmtId="164" fontId="9" fillId="0" borderId="0" xfId="0" applyNumberFormat="1" applyFont="1" applyAlignment="1">
      <alignment horizontal="right" vertical="center"/>
    </xf>
    <xf numFmtId="164" fontId="9" fillId="0" borderId="4" xfId="0" applyNumberFormat="1" applyFont="1" applyBorder="1" applyAlignment="1">
      <alignment horizontal="right" vertical="center"/>
    </xf>
    <xf numFmtId="164" fontId="9" fillId="0" borderId="9" xfId="0" applyNumberFormat="1" applyFont="1" applyBorder="1" applyAlignment="1">
      <alignment vertical="center"/>
    </xf>
    <xf numFmtId="164" fontId="9" fillId="0" borderId="35" xfId="0" applyNumberFormat="1" applyFont="1" applyBorder="1" applyAlignment="1">
      <alignment vertical="center"/>
    </xf>
    <xf numFmtId="164" fontId="10" fillId="0" borderId="15" xfId="0" applyNumberFormat="1" applyFont="1" applyBorder="1" applyAlignment="1">
      <alignment vertical="center"/>
    </xf>
    <xf numFmtId="164" fontId="10" fillId="0" borderId="36" xfId="0" applyNumberFormat="1" applyFont="1" applyBorder="1" applyAlignment="1">
      <alignment vertical="center"/>
    </xf>
    <xf numFmtId="166" fontId="10" fillId="0" borderId="15" xfId="0" applyNumberFormat="1" applyFont="1" applyBorder="1" applyAlignment="1">
      <alignment horizontal="center" vertical="center"/>
    </xf>
    <xf numFmtId="2" fontId="9" fillId="0" borderId="9" xfId="0" applyNumberFormat="1" applyFont="1" applyBorder="1" applyAlignment="1">
      <alignment horizontal="center" vertical="center"/>
    </xf>
    <xf numFmtId="2" fontId="10" fillId="0" borderId="15" xfId="0" applyNumberFormat="1" applyFont="1" applyBorder="1" applyAlignment="1">
      <alignment horizontal="center" vertical="center"/>
    </xf>
    <xf numFmtId="164" fontId="16" fillId="0" borderId="30" xfId="0" applyNumberFormat="1" applyFont="1" applyBorder="1" applyAlignment="1">
      <alignment vertical="center"/>
    </xf>
    <xf numFmtId="0" fontId="8" fillId="0" borderId="0" xfId="4" applyFont="1" applyBorder="1" applyAlignment="1" applyProtection="1">
      <alignment vertical="center"/>
      <protection locked="0"/>
    </xf>
    <xf numFmtId="0" fontId="0" fillId="0" borderId="0" xfId="0" applyProtection="1">
      <protection locked="0"/>
    </xf>
    <xf numFmtId="0" fontId="10" fillId="0" borderId="12" xfId="0" applyFont="1" applyBorder="1" applyAlignment="1" applyProtection="1">
      <alignment horizontal="left" vertical="center"/>
      <protection locked="0"/>
    </xf>
    <xf numFmtId="164" fontId="10" fillId="0" borderId="12" xfId="0" applyNumberFormat="1" applyFont="1" applyBorder="1" applyAlignment="1" applyProtection="1">
      <alignment horizontal="right" vertical="center"/>
      <protection locked="0"/>
    </xf>
    <xf numFmtId="0" fontId="0" fillId="0" borderId="12" xfId="0" applyBorder="1" applyProtection="1">
      <protection locked="0"/>
    </xf>
    <xf numFmtId="0" fontId="5" fillId="0" borderId="0" xfId="5" applyFill="1" applyBorder="1" applyAlignment="1" applyProtection="1">
      <alignment vertical="center"/>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5" fillId="0" borderId="0" xfId="5" applyFill="1" applyBorder="1" applyAlignment="1" applyProtection="1">
      <alignment vertical="center" wrapText="1"/>
      <protection locked="0"/>
    </xf>
    <xf numFmtId="0" fontId="8" fillId="0" borderId="2" xfId="4" applyFont="1" applyBorder="1" applyAlignment="1" applyProtection="1">
      <alignment horizontal="center" vertical="center"/>
      <protection locked="0"/>
    </xf>
    <xf numFmtId="0" fontId="8" fillId="0" borderId="0" xfId="4" applyFont="1" applyBorder="1" applyAlignment="1" applyProtection="1">
      <alignment horizontal="center" vertical="center"/>
      <protection locked="0"/>
    </xf>
    <xf numFmtId="0" fontId="5" fillId="10" borderId="31" xfId="5" applyFill="1" applyBorder="1" applyAlignment="1" applyProtection="1">
      <alignment horizontal="left"/>
      <protection locked="0"/>
    </xf>
    <xf numFmtId="14" fontId="5" fillId="10" borderId="5" xfId="5" applyNumberFormat="1" applyFill="1" applyBorder="1" applyAlignment="1" applyProtection="1">
      <alignment horizontal="left"/>
      <protection locked="0"/>
    </xf>
    <xf numFmtId="0" fontId="5" fillId="10" borderId="5" xfId="5" applyFill="1" applyBorder="1" applyAlignment="1" applyProtection="1">
      <alignment horizontal="left"/>
      <protection locked="0"/>
    </xf>
    <xf numFmtId="164" fontId="14" fillId="0" borderId="40" xfId="0" applyNumberFormat="1" applyFont="1" applyBorder="1" applyAlignment="1" applyProtection="1">
      <alignment horizontal="center" vertical="center" wrapText="1"/>
      <protection locked="0"/>
    </xf>
    <xf numFmtId="164" fontId="14" fillId="0" borderId="46" xfId="0" applyNumberFormat="1" applyFont="1" applyBorder="1" applyAlignment="1" applyProtection="1">
      <alignment horizontal="center" vertical="center" wrapText="1"/>
      <protection locked="0"/>
    </xf>
    <xf numFmtId="165" fontId="10" fillId="10" borderId="41" xfId="0" applyNumberFormat="1" applyFont="1" applyFill="1" applyBorder="1" applyAlignment="1" applyProtection="1">
      <alignment horizontal="center" vertical="center" wrapText="1"/>
      <protection locked="0"/>
    </xf>
    <xf numFmtId="165" fontId="10" fillId="10" borderId="47" xfId="0" applyNumberFormat="1" applyFont="1" applyFill="1" applyBorder="1" applyAlignment="1" applyProtection="1">
      <alignment horizontal="center" vertical="center" wrapText="1"/>
      <protection locked="0"/>
    </xf>
    <xf numFmtId="2" fontId="10" fillId="0" borderId="39" xfId="0" applyNumberFormat="1" applyFont="1" applyBorder="1" applyAlignment="1" applyProtection="1">
      <alignment horizontal="center" vertical="center" wrapText="1"/>
      <protection locked="0"/>
    </xf>
    <xf numFmtId="2" fontId="10" fillId="0" borderId="45" xfId="0" applyNumberFormat="1" applyFont="1" applyBorder="1" applyAlignment="1" applyProtection="1">
      <alignment horizontal="center" vertical="center" wrapText="1"/>
      <protection locked="0"/>
    </xf>
    <xf numFmtId="164" fontId="10" fillId="0" borderId="42" xfId="0" applyNumberFormat="1" applyFont="1" applyBorder="1" applyAlignment="1" applyProtection="1">
      <alignment horizontal="center" vertical="center" wrapText="1"/>
      <protection locked="0"/>
    </xf>
    <xf numFmtId="164" fontId="10" fillId="0" borderId="48" xfId="0" applyNumberFormat="1" applyFont="1" applyBorder="1" applyAlignment="1" applyProtection="1">
      <alignment horizontal="center" vertical="center" wrapText="1"/>
      <protection locked="0"/>
    </xf>
    <xf numFmtId="165" fontId="21" fillId="10" borderId="37" xfId="0" applyNumberFormat="1" applyFont="1" applyFill="1" applyBorder="1" applyAlignment="1" applyProtection="1">
      <alignment horizontal="center" vertical="center"/>
      <protection locked="0"/>
    </xf>
    <xf numFmtId="165" fontId="21" fillId="10" borderId="38" xfId="0" applyNumberFormat="1" applyFont="1" applyFill="1" applyBorder="1" applyAlignment="1" applyProtection="1">
      <alignment horizontal="center" vertical="center"/>
      <protection locked="0"/>
    </xf>
    <xf numFmtId="165" fontId="21" fillId="10" borderId="43" xfId="0" applyNumberFormat="1" applyFont="1" applyFill="1" applyBorder="1" applyAlignment="1" applyProtection="1">
      <alignment horizontal="center" vertical="center"/>
      <protection locked="0"/>
    </xf>
    <xf numFmtId="165" fontId="21" fillId="10" borderId="44" xfId="0" applyNumberFormat="1" applyFont="1" applyFill="1" applyBorder="1" applyAlignment="1" applyProtection="1">
      <alignment horizontal="center" vertical="center"/>
      <protection locked="0"/>
    </xf>
    <xf numFmtId="0" fontId="10" fillId="10" borderId="39" xfId="0" applyFont="1" applyFill="1" applyBorder="1" applyAlignment="1" applyProtection="1">
      <alignment horizontal="center" vertical="center" wrapText="1"/>
      <protection locked="0"/>
    </xf>
    <xf numFmtId="0" fontId="10" fillId="10" borderId="45" xfId="0" applyFont="1" applyFill="1" applyBorder="1" applyAlignment="1" applyProtection="1">
      <alignment horizontal="center" vertical="center" wrapText="1"/>
      <protection locked="0"/>
    </xf>
    <xf numFmtId="0" fontId="21" fillId="10" borderId="39" xfId="0" applyFont="1" applyFill="1" applyBorder="1" applyAlignment="1" applyProtection="1">
      <alignment horizontal="center" vertical="center" wrapText="1"/>
      <protection locked="0"/>
    </xf>
    <xf numFmtId="0" fontId="21" fillId="10" borderId="45" xfId="0" applyFont="1" applyFill="1" applyBorder="1" applyAlignment="1" applyProtection="1">
      <alignment horizontal="center" vertical="center" wrapText="1"/>
      <protection locked="0"/>
    </xf>
    <xf numFmtId="164" fontId="10" fillId="0" borderId="39" xfId="0" applyNumberFormat="1" applyFont="1" applyBorder="1" applyAlignment="1" applyProtection="1">
      <alignment horizontal="center" vertical="center" wrapText="1"/>
      <protection locked="0"/>
    </xf>
    <xf numFmtId="164" fontId="10" fillId="0" borderId="45" xfId="0" applyNumberFormat="1" applyFont="1" applyBorder="1" applyAlignment="1" applyProtection="1">
      <alignment horizontal="center" vertical="center" wrapText="1"/>
      <protection locked="0"/>
    </xf>
    <xf numFmtId="0" fontId="5" fillId="0" borderId="0" xfId="5" applyAlignment="1" applyProtection="1">
      <protection locked="0"/>
    </xf>
    <xf numFmtId="165" fontId="10" fillId="10" borderId="32" xfId="0" applyNumberFormat="1" applyFont="1" applyFill="1" applyBorder="1" applyAlignment="1" applyProtection="1">
      <alignment horizontal="center" vertical="center"/>
      <protection locked="0"/>
    </xf>
    <xf numFmtId="165" fontId="10" fillId="10" borderId="41" xfId="0" applyNumberFormat="1" applyFont="1" applyFill="1" applyBorder="1" applyAlignment="1" applyProtection="1">
      <alignment horizontal="center" vertical="center"/>
      <protection locked="0"/>
    </xf>
    <xf numFmtId="165" fontId="10" fillId="10" borderId="54" xfId="0" applyNumberFormat="1" applyFont="1" applyFill="1" applyBorder="1" applyAlignment="1" applyProtection="1">
      <alignment horizontal="center" vertical="center"/>
      <protection locked="0"/>
    </xf>
    <xf numFmtId="165" fontId="10" fillId="10" borderId="47" xfId="0" applyNumberFormat="1" applyFont="1" applyFill="1" applyBorder="1" applyAlignment="1" applyProtection="1">
      <alignment horizontal="center" vertical="center"/>
      <protection locked="0"/>
    </xf>
    <xf numFmtId="0" fontId="12" fillId="0" borderId="0" xfId="4" applyFont="1" applyBorder="1" applyAlignment="1" applyProtection="1">
      <alignment horizontal="center" vertical="center" wrapText="1"/>
      <protection locked="0"/>
    </xf>
    <xf numFmtId="165" fontId="10" fillId="0" borderId="32" xfId="0" applyNumberFormat="1" applyFont="1" applyBorder="1" applyAlignment="1" applyProtection="1">
      <alignment horizontal="center" vertical="center"/>
      <protection locked="0"/>
    </xf>
    <xf numFmtId="165" fontId="10" fillId="0" borderId="33" xfId="0" applyNumberFormat="1" applyFont="1" applyBorder="1" applyAlignment="1" applyProtection="1">
      <alignment horizontal="center" vertical="center"/>
      <protection locked="0"/>
    </xf>
    <xf numFmtId="165" fontId="10" fillId="0" borderId="49" xfId="0" applyNumberFormat="1" applyFont="1" applyBorder="1" applyAlignment="1" applyProtection="1">
      <alignment horizontal="center" vertical="center"/>
      <protection locked="0"/>
    </xf>
    <xf numFmtId="165" fontId="10" fillId="0" borderId="0" xfId="0" applyNumberFormat="1" applyFont="1" applyAlignment="1" applyProtection="1">
      <alignment horizontal="center" vertical="center"/>
      <protection locked="0"/>
    </xf>
    <xf numFmtId="165" fontId="10" fillId="10" borderId="52" xfId="0" applyNumberFormat="1" applyFont="1" applyFill="1" applyBorder="1" applyAlignment="1" applyProtection="1">
      <alignment horizontal="center" vertical="center" wrapText="1"/>
      <protection locked="0"/>
    </xf>
    <xf numFmtId="165" fontId="10" fillId="10" borderId="53" xfId="0" applyNumberFormat="1" applyFont="1" applyFill="1" applyBorder="1" applyAlignment="1" applyProtection="1">
      <alignment horizontal="center" vertical="center" wrapText="1"/>
      <protection locked="0"/>
    </xf>
    <xf numFmtId="0" fontId="5" fillId="0" borderId="5" xfId="5" applyFill="1" applyBorder="1" applyAlignment="1" applyProtection="1">
      <alignment horizontal="left"/>
    </xf>
    <xf numFmtId="14" fontId="5" fillId="0" borderId="5" xfId="5" applyNumberFormat="1" applyFill="1" applyBorder="1" applyAlignment="1" applyProtection="1">
      <alignment horizontal="left"/>
    </xf>
    <xf numFmtId="165" fontId="10" fillId="0" borderId="2" xfId="0" applyNumberFormat="1" applyFont="1" applyBorder="1" applyAlignment="1" applyProtection="1">
      <alignment horizontal="center" vertical="center"/>
      <protection locked="0"/>
    </xf>
    <xf numFmtId="165" fontId="10" fillId="0" borderId="3" xfId="0" applyNumberFormat="1" applyFont="1" applyBorder="1" applyAlignment="1" applyProtection="1">
      <alignment horizontal="center" vertical="center"/>
      <protection locked="0"/>
    </xf>
    <xf numFmtId="165" fontId="10" fillId="0" borderId="5" xfId="0" applyNumberFormat="1" applyFont="1" applyBorder="1" applyAlignment="1" applyProtection="1">
      <alignment horizontal="center" vertical="center"/>
      <protection locked="0"/>
    </xf>
    <xf numFmtId="165" fontId="10" fillId="0" borderId="8" xfId="0" applyNumberFormat="1" applyFont="1" applyBorder="1" applyAlignment="1" applyProtection="1">
      <alignment horizontal="center" vertical="center"/>
      <protection locked="0"/>
    </xf>
    <xf numFmtId="165" fontId="10" fillId="0" borderId="3" xfId="0" applyNumberFormat="1" applyFont="1" applyBorder="1" applyAlignment="1" applyProtection="1">
      <alignment horizontal="center" vertical="center" wrapText="1"/>
      <protection locked="0"/>
    </xf>
    <xf numFmtId="165" fontId="10" fillId="0" borderId="8"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0" borderId="9" xfId="0" applyNumberFormat="1" applyFont="1" applyBorder="1" applyAlignment="1" applyProtection="1">
      <alignment horizontal="center" vertical="center" wrapText="1"/>
      <protection locked="0"/>
    </xf>
    <xf numFmtId="164" fontId="10" fillId="0" borderId="6" xfId="0" applyNumberFormat="1" applyFont="1" applyBorder="1" applyAlignment="1" applyProtection="1">
      <alignment horizontal="center" vertical="center" wrapText="1"/>
      <protection locked="0"/>
    </xf>
    <xf numFmtId="164" fontId="10" fillId="0" borderId="9" xfId="0" applyNumberFormat="1" applyFont="1" applyBorder="1" applyAlignment="1" applyProtection="1">
      <alignment horizontal="center" vertical="center" wrapText="1"/>
      <protection locked="0"/>
    </xf>
    <xf numFmtId="165" fontId="10" fillId="0" borderId="34" xfId="0" applyNumberFormat="1" applyFont="1" applyBorder="1" applyAlignment="1" applyProtection="1">
      <alignment horizontal="center" vertical="center"/>
      <protection locked="0"/>
    </xf>
    <xf numFmtId="165" fontId="10" fillId="0" borderId="50" xfId="0" applyNumberFormat="1" applyFont="1" applyBorder="1" applyAlignment="1" applyProtection="1">
      <alignment horizontal="center" vertical="center"/>
      <protection locked="0"/>
    </xf>
    <xf numFmtId="0" fontId="8" fillId="0" borderId="0" xfId="4" applyFont="1" applyBorder="1" applyAlignment="1" applyProtection="1">
      <alignment horizontal="center" vertical="center" wrapText="1"/>
      <protection locked="0"/>
    </xf>
    <xf numFmtId="164" fontId="10" fillId="0" borderId="5" xfId="0" applyNumberFormat="1" applyFont="1" applyBorder="1" applyAlignment="1" applyProtection="1">
      <alignment horizontal="center" vertical="center" wrapText="1"/>
      <protection locked="0"/>
    </xf>
    <xf numFmtId="0" fontId="13" fillId="9" borderId="7" xfId="0" applyFont="1" applyFill="1" applyBorder="1" applyAlignment="1" applyProtection="1">
      <alignment horizontal="left"/>
      <protection locked="0"/>
    </xf>
    <xf numFmtId="0" fontId="13" fillId="9" borderId="5" xfId="0" applyFont="1" applyFill="1" applyBorder="1" applyAlignment="1" applyProtection="1">
      <alignment horizontal="left"/>
      <protection locked="0"/>
    </xf>
    <xf numFmtId="0" fontId="13" fillId="9" borderId="8" xfId="0" applyFont="1" applyFill="1" applyBorder="1" applyAlignment="1" applyProtection="1">
      <alignment horizontal="left"/>
      <protection locked="0"/>
    </xf>
    <xf numFmtId="0" fontId="0" fillId="0" borderId="26" xfId="0" applyBorder="1" applyAlignment="1" applyProtection="1">
      <alignment horizontal="left" wrapText="1"/>
      <protection locked="0"/>
    </xf>
    <xf numFmtId="0" fontId="0" fillId="0" borderId="25"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5" xfId="0" applyBorder="1" applyAlignment="1" applyProtection="1">
      <alignment horizontal="left" wrapText="1"/>
      <protection locked="0"/>
    </xf>
    <xf numFmtId="0" fontId="19" fillId="0" borderId="15" xfId="5" applyFont="1" applyFill="1" applyBorder="1" applyAlignment="1" applyProtection="1">
      <alignment horizontal="left" vertical="top" wrapText="1"/>
      <protection locked="0"/>
    </xf>
    <xf numFmtId="0" fontId="19" fillId="0" borderId="2" xfId="5" applyFont="1" applyFill="1" applyBorder="1" applyAlignment="1" applyProtection="1">
      <alignment horizontal="left" vertical="center" wrapText="1"/>
      <protection locked="0"/>
    </xf>
    <xf numFmtId="0" fontId="19" fillId="0" borderId="5" xfId="5" applyFont="1" applyFill="1" applyBorder="1" applyAlignment="1" applyProtection="1">
      <alignment horizontal="left" vertical="center" wrapText="1"/>
      <protection locked="0"/>
    </xf>
    <xf numFmtId="0" fontId="0" fillId="0" borderId="6" xfId="0" applyBorder="1" applyAlignment="1" applyProtection="1">
      <alignment horizontal="left" wrapText="1"/>
      <protection locked="0"/>
    </xf>
  </cellXfs>
  <cellStyles count="11">
    <cellStyle name="40% - Accent1" xfId="8" builtinId="31"/>
    <cellStyle name="40% - Accent4" xfId="9" builtinId="43"/>
    <cellStyle name="Bad" xfId="3" builtinId="27"/>
    <cellStyle name="Calculation" xfId="7" builtinId="22"/>
    <cellStyle name="Currency" xfId="1" builtinId="4"/>
    <cellStyle name="Heading 4" xfId="5" builtinId="19"/>
    <cellStyle name="Input" xfId="6" builtinId="20"/>
    <cellStyle name="Normal" xfId="0" builtinId="0"/>
    <cellStyle name="Normal 2" xfId="10" xr:uid="{CA662A94-AB45-438B-A7AF-8C1972489CC6}"/>
    <cellStyle name="Percent" xfId="2" builtinId="5"/>
    <cellStyle name="Title" xfId="4"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151230</xdr:colOff>
      <xdr:row>1</xdr:row>
      <xdr:rowOff>7620</xdr:rowOff>
    </xdr:from>
    <xdr:to>
      <xdr:col>0</xdr:col>
      <xdr:colOff>800100</xdr:colOff>
      <xdr:row>6</xdr:row>
      <xdr:rowOff>20964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230" y="188595"/>
          <a:ext cx="648870" cy="1066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103605</xdr:colOff>
      <xdr:row>1</xdr:row>
      <xdr:rowOff>18161</xdr:rowOff>
    </xdr:from>
    <xdr:to>
      <xdr:col>0</xdr:col>
      <xdr:colOff>624840</xdr:colOff>
      <xdr:row>2</xdr:row>
      <xdr:rowOff>457780</xdr:rowOff>
    </xdr:to>
    <xdr:pic>
      <xdr:nvPicPr>
        <xdr:cNvPr id="3" name="Picture 2">
          <a:extLst>
            <a:ext uri="{FF2B5EF4-FFF2-40B4-BE49-F238E27FC236}">
              <a16:creationId xmlns:a16="http://schemas.microsoft.com/office/drawing/2014/main" id="{A3FDA87A-F57B-4D65-B1B6-011AAD7DAA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8055" y="208661"/>
          <a:ext cx="525045" cy="8015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5"/>
  <sheetViews>
    <sheetView showGridLines="0" tabSelected="1" view="pageLayout" topLeftCell="A33" zoomScale="74" zoomScaleNormal="100" zoomScaleSheetLayoutView="50" zoomScalePageLayoutView="74" workbookViewId="0">
      <selection activeCell="C53" sqref="C53"/>
    </sheetView>
  </sheetViews>
  <sheetFormatPr defaultColWidth="9.33203125" defaultRowHeight="13.2" x14ac:dyDescent="0.3"/>
  <cols>
    <col min="1" max="1" width="14.6640625" style="20" customWidth="1"/>
    <col min="2" max="2" width="36.33203125" style="20" customWidth="1"/>
    <col min="3" max="3" width="16.6640625" style="82" customWidth="1"/>
    <col min="4" max="4" width="13.88671875" style="82" customWidth="1"/>
    <col min="5" max="6" width="16.6640625" style="82" customWidth="1"/>
    <col min="7" max="17" width="16.6640625" style="82" hidden="1" customWidth="1"/>
    <col min="18" max="19" width="16.6640625" style="82" customWidth="1"/>
    <col min="20" max="21" width="16.88671875" style="82" customWidth="1"/>
    <col min="22" max="22" width="18.6640625" style="112" customWidth="1"/>
    <col min="23" max="25" width="4.33203125" style="20" hidden="1" customWidth="1"/>
    <col min="26" max="251" width="9.33203125" style="20"/>
    <col min="252" max="252" width="1.44140625" style="20" customWidth="1"/>
    <col min="253" max="253" width="11.33203125" style="20" customWidth="1"/>
    <col min="254" max="254" width="28.33203125" style="20" customWidth="1"/>
    <col min="255" max="255" width="1.88671875" style="20" customWidth="1"/>
    <col min="256" max="258" width="14.6640625" style="20" customWidth="1"/>
    <col min="259" max="271" width="0" style="20" hidden="1" customWidth="1"/>
    <col min="272" max="275" width="14.6640625" style="20" customWidth="1"/>
    <col min="276" max="280" width="0" style="20" hidden="1" customWidth="1"/>
    <col min="281" max="507" width="9.33203125" style="20"/>
    <col min="508" max="508" width="1.44140625" style="20" customWidth="1"/>
    <col min="509" max="509" width="11.33203125" style="20" customWidth="1"/>
    <col min="510" max="510" width="28.33203125" style="20" customWidth="1"/>
    <col min="511" max="511" width="1.88671875" style="20" customWidth="1"/>
    <col min="512" max="514" width="14.6640625" style="20" customWidth="1"/>
    <col min="515" max="527" width="0" style="20" hidden="1" customWidth="1"/>
    <col min="528" max="531" width="14.6640625" style="20" customWidth="1"/>
    <col min="532" max="536" width="0" style="20" hidden="1" customWidth="1"/>
    <col min="537" max="763" width="9.33203125" style="20"/>
    <col min="764" max="764" width="1.44140625" style="20" customWidth="1"/>
    <col min="765" max="765" width="11.33203125" style="20" customWidth="1"/>
    <col min="766" max="766" width="28.33203125" style="20" customWidth="1"/>
    <col min="767" max="767" width="1.88671875" style="20" customWidth="1"/>
    <col min="768" max="770" width="14.6640625" style="20" customWidth="1"/>
    <col min="771" max="783" width="0" style="20" hidden="1" customWidth="1"/>
    <col min="784" max="787" width="14.6640625" style="20" customWidth="1"/>
    <col min="788" max="792" width="0" style="20" hidden="1" customWidth="1"/>
    <col min="793" max="1019" width="9.33203125" style="20"/>
    <col min="1020" max="1020" width="1.44140625" style="20" customWidth="1"/>
    <col min="1021" max="1021" width="11.33203125" style="20" customWidth="1"/>
    <col min="1022" max="1022" width="28.33203125" style="20" customWidth="1"/>
    <col min="1023" max="1023" width="1.88671875" style="20" customWidth="1"/>
    <col min="1024" max="1026" width="14.6640625" style="20" customWidth="1"/>
    <col min="1027" max="1039" width="0" style="20" hidden="1" customWidth="1"/>
    <col min="1040" max="1043" width="14.6640625" style="20" customWidth="1"/>
    <col min="1044" max="1048" width="0" style="20" hidden="1" customWidth="1"/>
    <col min="1049" max="1275" width="9.33203125" style="20"/>
    <col min="1276" max="1276" width="1.44140625" style="20" customWidth="1"/>
    <col min="1277" max="1277" width="11.33203125" style="20" customWidth="1"/>
    <col min="1278" max="1278" width="28.33203125" style="20" customWidth="1"/>
    <col min="1279" max="1279" width="1.88671875" style="20" customWidth="1"/>
    <col min="1280" max="1282" width="14.6640625" style="20" customWidth="1"/>
    <col min="1283" max="1295" width="0" style="20" hidden="1" customWidth="1"/>
    <col min="1296" max="1299" width="14.6640625" style="20" customWidth="1"/>
    <col min="1300" max="1304" width="0" style="20" hidden="1" customWidth="1"/>
    <col min="1305" max="1531" width="9.33203125" style="20"/>
    <col min="1532" max="1532" width="1.44140625" style="20" customWidth="1"/>
    <col min="1533" max="1533" width="11.33203125" style="20" customWidth="1"/>
    <col min="1534" max="1534" width="28.33203125" style="20" customWidth="1"/>
    <col min="1535" max="1535" width="1.88671875" style="20" customWidth="1"/>
    <col min="1536" max="1538" width="14.6640625" style="20" customWidth="1"/>
    <col min="1539" max="1551" width="0" style="20" hidden="1" customWidth="1"/>
    <col min="1552" max="1555" width="14.6640625" style="20" customWidth="1"/>
    <col min="1556" max="1560" width="0" style="20" hidden="1" customWidth="1"/>
    <col min="1561" max="1787" width="9.33203125" style="20"/>
    <col min="1788" max="1788" width="1.44140625" style="20" customWidth="1"/>
    <col min="1789" max="1789" width="11.33203125" style="20" customWidth="1"/>
    <col min="1790" max="1790" width="28.33203125" style="20" customWidth="1"/>
    <col min="1791" max="1791" width="1.88671875" style="20" customWidth="1"/>
    <col min="1792" max="1794" width="14.6640625" style="20" customWidth="1"/>
    <col min="1795" max="1807" width="0" style="20" hidden="1" customWidth="1"/>
    <col min="1808" max="1811" width="14.6640625" style="20" customWidth="1"/>
    <col min="1812" max="1816" width="0" style="20" hidden="1" customWidth="1"/>
    <col min="1817" max="2043" width="9.33203125" style="20"/>
    <col min="2044" max="2044" width="1.44140625" style="20" customWidth="1"/>
    <col min="2045" max="2045" width="11.33203125" style="20" customWidth="1"/>
    <col min="2046" max="2046" width="28.33203125" style="20" customWidth="1"/>
    <col min="2047" max="2047" width="1.88671875" style="20" customWidth="1"/>
    <col min="2048" max="2050" width="14.6640625" style="20" customWidth="1"/>
    <col min="2051" max="2063" width="0" style="20" hidden="1" customWidth="1"/>
    <col min="2064" max="2067" width="14.6640625" style="20" customWidth="1"/>
    <col min="2068" max="2072" width="0" style="20" hidden="1" customWidth="1"/>
    <col min="2073" max="2299" width="9.33203125" style="20"/>
    <col min="2300" max="2300" width="1.44140625" style="20" customWidth="1"/>
    <col min="2301" max="2301" width="11.33203125" style="20" customWidth="1"/>
    <col min="2302" max="2302" width="28.33203125" style="20" customWidth="1"/>
    <col min="2303" max="2303" width="1.88671875" style="20" customWidth="1"/>
    <col min="2304" max="2306" width="14.6640625" style="20" customWidth="1"/>
    <col min="2307" max="2319" width="0" style="20" hidden="1" customWidth="1"/>
    <col min="2320" max="2323" width="14.6640625" style="20" customWidth="1"/>
    <col min="2324" max="2328" width="0" style="20" hidden="1" customWidth="1"/>
    <col min="2329" max="2555" width="9.33203125" style="20"/>
    <col min="2556" max="2556" width="1.44140625" style="20" customWidth="1"/>
    <col min="2557" max="2557" width="11.33203125" style="20" customWidth="1"/>
    <col min="2558" max="2558" width="28.33203125" style="20" customWidth="1"/>
    <col min="2559" max="2559" width="1.88671875" style="20" customWidth="1"/>
    <col min="2560" max="2562" width="14.6640625" style="20" customWidth="1"/>
    <col min="2563" max="2575" width="0" style="20" hidden="1" customWidth="1"/>
    <col min="2576" max="2579" width="14.6640625" style="20" customWidth="1"/>
    <col min="2580" max="2584" width="0" style="20" hidden="1" customWidth="1"/>
    <col min="2585" max="2811" width="9.33203125" style="20"/>
    <col min="2812" max="2812" width="1.44140625" style="20" customWidth="1"/>
    <col min="2813" max="2813" width="11.33203125" style="20" customWidth="1"/>
    <col min="2814" max="2814" width="28.33203125" style="20" customWidth="1"/>
    <col min="2815" max="2815" width="1.88671875" style="20" customWidth="1"/>
    <col min="2816" max="2818" width="14.6640625" style="20" customWidth="1"/>
    <col min="2819" max="2831" width="0" style="20" hidden="1" customWidth="1"/>
    <col min="2832" max="2835" width="14.6640625" style="20" customWidth="1"/>
    <col min="2836" max="2840" width="0" style="20" hidden="1" customWidth="1"/>
    <col min="2841" max="3067" width="9.33203125" style="20"/>
    <col min="3068" max="3068" width="1.44140625" style="20" customWidth="1"/>
    <col min="3069" max="3069" width="11.33203125" style="20" customWidth="1"/>
    <col min="3070" max="3070" width="28.33203125" style="20" customWidth="1"/>
    <col min="3071" max="3071" width="1.88671875" style="20" customWidth="1"/>
    <col min="3072" max="3074" width="14.6640625" style="20" customWidth="1"/>
    <col min="3075" max="3087" width="0" style="20" hidden="1" customWidth="1"/>
    <col min="3088" max="3091" width="14.6640625" style="20" customWidth="1"/>
    <col min="3092" max="3096" width="0" style="20" hidden="1" customWidth="1"/>
    <col min="3097" max="3323" width="9.33203125" style="20"/>
    <col min="3324" max="3324" width="1.44140625" style="20" customWidth="1"/>
    <col min="3325" max="3325" width="11.33203125" style="20" customWidth="1"/>
    <col min="3326" max="3326" width="28.33203125" style="20" customWidth="1"/>
    <col min="3327" max="3327" width="1.88671875" style="20" customWidth="1"/>
    <col min="3328" max="3330" width="14.6640625" style="20" customWidth="1"/>
    <col min="3331" max="3343" width="0" style="20" hidden="1" customWidth="1"/>
    <col min="3344" max="3347" width="14.6640625" style="20" customWidth="1"/>
    <col min="3348" max="3352" width="0" style="20" hidden="1" customWidth="1"/>
    <col min="3353" max="3579" width="9.33203125" style="20"/>
    <col min="3580" max="3580" width="1.44140625" style="20" customWidth="1"/>
    <col min="3581" max="3581" width="11.33203125" style="20" customWidth="1"/>
    <col min="3582" max="3582" width="28.33203125" style="20" customWidth="1"/>
    <col min="3583" max="3583" width="1.88671875" style="20" customWidth="1"/>
    <col min="3584" max="3586" width="14.6640625" style="20" customWidth="1"/>
    <col min="3587" max="3599" width="0" style="20" hidden="1" customWidth="1"/>
    <col min="3600" max="3603" width="14.6640625" style="20" customWidth="1"/>
    <col min="3604" max="3608" width="0" style="20" hidden="1" customWidth="1"/>
    <col min="3609" max="3835" width="9.33203125" style="20"/>
    <col min="3836" max="3836" width="1.44140625" style="20" customWidth="1"/>
    <col min="3837" max="3837" width="11.33203125" style="20" customWidth="1"/>
    <col min="3838" max="3838" width="28.33203125" style="20" customWidth="1"/>
    <col min="3839" max="3839" width="1.88671875" style="20" customWidth="1"/>
    <col min="3840" max="3842" width="14.6640625" style="20" customWidth="1"/>
    <col min="3843" max="3855" width="0" style="20" hidden="1" customWidth="1"/>
    <col min="3856" max="3859" width="14.6640625" style="20" customWidth="1"/>
    <col min="3860" max="3864" width="0" style="20" hidden="1" customWidth="1"/>
    <col min="3865" max="4091" width="9.33203125" style="20"/>
    <col min="4092" max="4092" width="1.44140625" style="20" customWidth="1"/>
    <col min="4093" max="4093" width="11.33203125" style="20" customWidth="1"/>
    <col min="4094" max="4094" width="28.33203125" style="20" customWidth="1"/>
    <col min="4095" max="4095" width="1.88671875" style="20" customWidth="1"/>
    <col min="4096" max="4098" width="14.6640625" style="20" customWidth="1"/>
    <col min="4099" max="4111" width="0" style="20" hidden="1" customWidth="1"/>
    <col min="4112" max="4115" width="14.6640625" style="20" customWidth="1"/>
    <col min="4116" max="4120" width="0" style="20" hidden="1" customWidth="1"/>
    <col min="4121" max="4347" width="9.33203125" style="20"/>
    <col min="4348" max="4348" width="1.44140625" style="20" customWidth="1"/>
    <col min="4349" max="4349" width="11.33203125" style="20" customWidth="1"/>
    <col min="4350" max="4350" width="28.33203125" style="20" customWidth="1"/>
    <col min="4351" max="4351" width="1.88671875" style="20" customWidth="1"/>
    <col min="4352" max="4354" width="14.6640625" style="20" customWidth="1"/>
    <col min="4355" max="4367" width="0" style="20" hidden="1" customWidth="1"/>
    <col min="4368" max="4371" width="14.6640625" style="20" customWidth="1"/>
    <col min="4372" max="4376" width="0" style="20" hidden="1" customWidth="1"/>
    <col min="4377" max="4603" width="9.33203125" style="20"/>
    <col min="4604" max="4604" width="1.44140625" style="20" customWidth="1"/>
    <col min="4605" max="4605" width="11.33203125" style="20" customWidth="1"/>
    <col min="4606" max="4606" width="28.33203125" style="20" customWidth="1"/>
    <col min="4607" max="4607" width="1.88671875" style="20" customWidth="1"/>
    <col min="4608" max="4610" width="14.6640625" style="20" customWidth="1"/>
    <col min="4611" max="4623" width="0" style="20" hidden="1" customWidth="1"/>
    <col min="4624" max="4627" width="14.6640625" style="20" customWidth="1"/>
    <col min="4628" max="4632" width="0" style="20" hidden="1" customWidth="1"/>
    <col min="4633" max="4859" width="9.33203125" style="20"/>
    <col min="4860" max="4860" width="1.44140625" style="20" customWidth="1"/>
    <col min="4861" max="4861" width="11.33203125" style="20" customWidth="1"/>
    <col min="4862" max="4862" width="28.33203125" style="20" customWidth="1"/>
    <col min="4863" max="4863" width="1.88671875" style="20" customWidth="1"/>
    <col min="4864" max="4866" width="14.6640625" style="20" customWidth="1"/>
    <col min="4867" max="4879" width="0" style="20" hidden="1" customWidth="1"/>
    <col min="4880" max="4883" width="14.6640625" style="20" customWidth="1"/>
    <col min="4884" max="4888" width="0" style="20" hidden="1" customWidth="1"/>
    <col min="4889" max="5115" width="9.33203125" style="20"/>
    <col min="5116" max="5116" width="1.44140625" style="20" customWidth="1"/>
    <col min="5117" max="5117" width="11.33203125" style="20" customWidth="1"/>
    <col min="5118" max="5118" width="28.33203125" style="20" customWidth="1"/>
    <col min="5119" max="5119" width="1.88671875" style="20" customWidth="1"/>
    <col min="5120" max="5122" width="14.6640625" style="20" customWidth="1"/>
    <col min="5123" max="5135" width="0" style="20" hidden="1" customWidth="1"/>
    <col min="5136" max="5139" width="14.6640625" style="20" customWidth="1"/>
    <col min="5140" max="5144" width="0" style="20" hidden="1" customWidth="1"/>
    <col min="5145" max="5371" width="9.33203125" style="20"/>
    <col min="5372" max="5372" width="1.44140625" style="20" customWidth="1"/>
    <col min="5373" max="5373" width="11.33203125" style="20" customWidth="1"/>
    <col min="5374" max="5374" width="28.33203125" style="20" customWidth="1"/>
    <col min="5375" max="5375" width="1.88671875" style="20" customWidth="1"/>
    <col min="5376" max="5378" width="14.6640625" style="20" customWidth="1"/>
    <col min="5379" max="5391" width="0" style="20" hidden="1" customWidth="1"/>
    <col min="5392" max="5395" width="14.6640625" style="20" customWidth="1"/>
    <col min="5396" max="5400" width="0" style="20" hidden="1" customWidth="1"/>
    <col min="5401" max="5627" width="9.33203125" style="20"/>
    <col min="5628" max="5628" width="1.44140625" style="20" customWidth="1"/>
    <col min="5629" max="5629" width="11.33203125" style="20" customWidth="1"/>
    <col min="5630" max="5630" width="28.33203125" style="20" customWidth="1"/>
    <col min="5631" max="5631" width="1.88671875" style="20" customWidth="1"/>
    <col min="5632" max="5634" width="14.6640625" style="20" customWidth="1"/>
    <col min="5635" max="5647" width="0" style="20" hidden="1" customWidth="1"/>
    <col min="5648" max="5651" width="14.6640625" style="20" customWidth="1"/>
    <col min="5652" max="5656" width="0" style="20" hidden="1" customWidth="1"/>
    <col min="5657" max="5883" width="9.33203125" style="20"/>
    <col min="5884" max="5884" width="1.44140625" style="20" customWidth="1"/>
    <col min="5885" max="5885" width="11.33203125" style="20" customWidth="1"/>
    <col min="5886" max="5886" width="28.33203125" style="20" customWidth="1"/>
    <col min="5887" max="5887" width="1.88671875" style="20" customWidth="1"/>
    <col min="5888" max="5890" width="14.6640625" style="20" customWidth="1"/>
    <col min="5891" max="5903" width="0" style="20" hidden="1" customWidth="1"/>
    <col min="5904" max="5907" width="14.6640625" style="20" customWidth="1"/>
    <col min="5908" max="5912" width="0" style="20" hidden="1" customWidth="1"/>
    <col min="5913" max="6139" width="9.33203125" style="20"/>
    <col min="6140" max="6140" width="1.44140625" style="20" customWidth="1"/>
    <col min="6141" max="6141" width="11.33203125" style="20" customWidth="1"/>
    <col min="6142" max="6142" width="28.33203125" style="20" customWidth="1"/>
    <col min="6143" max="6143" width="1.88671875" style="20" customWidth="1"/>
    <col min="6144" max="6146" width="14.6640625" style="20" customWidth="1"/>
    <col min="6147" max="6159" width="0" style="20" hidden="1" customWidth="1"/>
    <col min="6160" max="6163" width="14.6640625" style="20" customWidth="1"/>
    <col min="6164" max="6168" width="0" style="20" hidden="1" customWidth="1"/>
    <col min="6169" max="6395" width="9.33203125" style="20"/>
    <col min="6396" max="6396" width="1.44140625" style="20" customWidth="1"/>
    <col min="6397" max="6397" width="11.33203125" style="20" customWidth="1"/>
    <col min="6398" max="6398" width="28.33203125" style="20" customWidth="1"/>
    <col min="6399" max="6399" width="1.88671875" style="20" customWidth="1"/>
    <col min="6400" max="6402" width="14.6640625" style="20" customWidth="1"/>
    <col min="6403" max="6415" width="0" style="20" hidden="1" customWidth="1"/>
    <col min="6416" max="6419" width="14.6640625" style="20" customWidth="1"/>
    <col min="6420" max="6424" width="0" style="20" hidden="1" customWidth="1"/>
    <col min="6425" max="6651" width="9.33203125" style="20"/>
    <col min="6652" max="6652" width="1.44140625" style="20" customWidth="1"/>
    <col min="6653" max="6653" width="11.33203125" style="20" customWidth="1"/>
    <col min="6654" max="6654" width="28.33203125" style="20" customWidth="1"/>
    <col min="6655" max="6655" width="1.88671875" style="20" customWidth="1"/>
    <col min="6656" max="6658" width="14.6640625" style="20" customWidth="1"/>
    <col min="6659" max="6671" width="0" style="20" hidden="1" customWidth="1"/>
    <col min="6672" max="6675" width="14.6640625" style="20" customWidth="1"/>
    <col min="6676" max="6680" width="0" style="20" hidden="1" customWidth="1"/>
    <col min="6681" max="6907" width="9.33203125" style="20"/>
    <col min="6908" max="6908" width="1.44140625" style="20" customWidth="1"/>
    <col min="6909" max="6909" width="11.33203125" style="20" customWidth="1"/>
    <col min="6910" max="6910" width="28.33203125" style="20" customWidth="1"/>
    <col min="6911" max="6911" width="1.88671875" style="20" customWidth="1"/>
    <col min="6912" max="6914" width="14.6640625" style="20" customWidth="1"/>
    <col min="6915" max="6927" width="0" style="20" hidden="1" customWidth="1"/>
    <col min="6928" max="6931" width="14.6640625" style="20" customWidth="1"/>
    <col min="6932" max="6936" width="0" style="20" hidden="1" customWidth="1"/>
    <col min="6937" max="7163" width="9.33203125" style="20"/>
    <col min="7164" max="7164" width="1.44140625" style="20" customWidth="1"/>
    <col min="7165" max="7165" width="11.33203125" style="20" customWidth="1"/>
    <col min="7166" max="7166" width="28.33203125" style="20" customWidth="1"/>
    <col min="7167" max="7167" width="1.88671875" style="20" customWidth="1"/>
    <col min="7168" max="7170" width="14.6640625" style="20" customWidth="1"/>
    <col min="7171" max="7183" width="0" style="20" hidden="1" customWidth="1"/>
    <col min="7184" max="7187" width="14.6640625" style="20" customWidth="1"/>
    <col min="7188" max="7192" width="0" style="20" hidden="1" customWidth="1"/>
    <col min="7193" max="7419" width="9.33203125" style="20"/>
    <col min="7420" max="7420" width="1.44140625" style="20" customWidth="1"/>
    <col min="7421" max="7421" width="11.33203125" style="20" customWidth="1"/>
    <col min="7422" max="7422" width="28.33203125" style="20" customWidth="1"/>
    <col min="7423" max="7423" width="1.88671875" style="20" customWidth="1"/>
    <col min="7424" max="7426" width="14.6640625" style="20" customWidth="1"/>
    <col min="7427" max="7439" width="0" style="20" hidden="1" customWidth="1"/>
    <col min="7440" max="7443" width="14.6640625" style="20" customWidth="1"/>
    <col min="7444" max="7448" width="0" style="20" hidden="1" customWidth="1"/>
    <col min="7449" max="7675" width="9.33203125" style="20"/>
    <col min="7676" max="7676" width="1.44140625" style="20" customWidth="1"/>
    <col min="7677" max="7677" width="11.33203125" style="20" customWidth="1"/>
    <col min="7678" max="7678" width="28.33203125" style="20" customWidth="1"/>
    <col min="7679" max="7679" width="1.88671875" style="20" customWidth="1"/>
    <col min="7680" max="7682" width="14.6640625" style="20" customWidth="1"/>
    <col min="7683" max="7695" width="0" style="20" hidden="1" customWidth="1"/>
    <col min="7696" max="7699" width="14.6640625" style="20" customWidth="1"/>
    <col min="7700" max="7704" width="0" style="20" hidden="1" customWidth="1"/>
    <col min="7705" max="7931" width="9.33203125" style="20"/>
    <col min="7932" max="7932" width="1.44140625" style="20" customWidth="1"/>
    <col min="7933" max="7933" width="11.33203125" style="20" customWidth="1"/>
    <col min="7934" max="7934" width="28.33203125" style="20" customWidth="1"/>
    <col min="7935" max="7935" width="1.88671875" style="20" customWidth="1"/>
    <col min="7936" max="7938" width="14.6640625" style="20" customWidth="1"/>
    <col min="7939" max="7951" width="0" style="20" hidden="1" customWidth="1"/>
    <col min="7952" max="7955" width="14.6640625" style="20" customWidth="1"/>
    <col min="7956" max="7960" width="0" style="20" hidden="1" customWidth="1"/>
    <col min="7961" max="8187" width="9.33203125" style="20"/>
    <col min="8188" max="8188" width="1.44140625" style="20" customWidth="1"/>
    <col min="8189" max="8189" width="11.33203125" style="20" customWidth="1"/>
    <col min="8190" max="8190" width="28.33203125" style="20" customWidth="1"/>
    <col min="8191" max="8191" width="1.88671875" style="20" customWidth="1"/>
    <col min="8192" max="8194" width="14.6640625" style="20" customWidth="1"/>
    <col min="8195" max="8207" width="0" style="20" hidden="1" customWidth="1"/>
    <col min="8208" max="8211" width="14.6640625" style="20" customWidth="1"/>
    <col min="8212" max="8216" width="0" style="20" hidden="1" customWidth="1"/>
    <col min="8217" max="8443" width="9.33203125" style="20"/>
    <col min="8444" max="8444" width="1.44140625" style="20" customWidth="1"/>
    <col min="8445" max="8445" width="11.33203125" style="20" customWidth="1"/>
    <col min="8446" max="8446" width="28.33203125" style="20" customWidth="1"/>
    <col min="8447" max="8447" width="1.88671875" style="20" customWidth="1"/>
    <col min="8448" max="8450" width="14.6640625" style="20" customWidth="1"/>
    <col min="8451" max="8463" width="0" style="20" hidden="1" customWidth="1"/>
    <col min="8464" max="8467" width="14.6640625" style="20" customWidth="1"/>
    <col min="8468" max="8472" width="0" style="20" hidden="1" customWidth="1"/>
    <col min="8473" max="8699" width="9.33203125" style="20"/>
    <col min="8700" max="8700" width="1.44140625" style="20" customWidth="1"/>
    <col min="8701" max="8701" width="11.33203125" style="20" customWidth="1"/>
    <col min="8702" max="8702" width="28.33203125" style="20" customWidth="1"/>
    <col min="8703" max="8703" width="1.88671875" style="20" customWidth="1"/>
    <col min="8704" max="8706" width="14.6640625" style="20" customWidth="1"/>
    <col min="8707" max="8719" width="0" style="20" hidden="1" customWidth="1"/>
    <col min="8720" max="8723" width="14.6640625" style="20" customWidth="1"/>
    <col min="8724" max="8728" width="0" style="20" hidden="1" customWidth="1"/>
    <col min="8729" max="8955" width="9.33203125" style="20"/>
    <col min="8956" max="8956" width="1.44140625" style="20" customWidth="1"/>
    <col min="8957" max="8957" width="11.33203125" style="20" customWidth="1"/>
    <col min="8958" max="8958" width="28.33203125" style="20" customWidth="1"/>
    <col min="8959" max="8959" width="1.88671875" style="20" customWidth="1"/>
    <col min="8960" max="8962" width="14.6640625" style="20" customWidth="1"/>
    <col min="8963" max="8975" width="0" style="20" hidden="1" customWidth="1"/>
    <col min="8976" max="8979" width="14.6640625" style="20" customWidth="1"/>
    <col min="8980" max="8984" width="0" style="20" hidden="1" customWidth="1"/>
    <col min="8985" max="9211" width="9.33203125" style="20"/>
    <col min="9212" max="9212" width="1.44140625" style="20" customWidth="1"/>
    <col min="9213" max="9213" width="11.33203125" style="20" customWidth="1"/>
    <col min="9214" max="9214" width="28.33203125" style="20" customWidth="1"/>
    <col min="9215" max="9215" width="1.88671875" style="20" customWidth="1"/>
    <col min="9216" max="9218" width="14.6640625" style="20" customWidth="1"/>
    <col min="9219" max="9231" width="0" style="20" hidden="1" customWidth="1"/>
    <col min="9232" max="9235" width="14.6640625" style="20" customWidth="1"/>
    <col min="9236" max="9240" width="0" style="20" hidden="1" customWidth="1"/>
    <col min="9241" max="9467" width="9.33203125" style="20"/>
    <col min="9468" max="9468" width="1.44140625" style="20" customWidth="1"/>
    <col min="9469" max="9469" width="11.33203125" style="20" customWidth="1"/>
    <col min="9470" max="9470" width="28.33203125" style="20" customWidth="1"/>
    <col min="9471" max="9471" width="1.88671875" style="20" customWidth="1"/>
    <col min="9472" max="9474" width="14.6640625" style="20" customWidth="1"/>
    <col min="9475" max="9487" width="0" style="20" hidden="1" customWidth="1"/>
    <col min="9488" max="9491" width="14.6640625" style="20" customWidth="1"/>
    <col min="9492" max="9496" width="0" style="20" hidden="1" customWidth="1"/>
    <col min="9497" max="9723" width="9.33203125" style="20"/>
    <col min="9724" max="9724" width="1.44140625" style="20" customWidth="1"/>
    <col min="9725" max="9725" width="11.33203125" style="20" customWidth="1"/>
    <col min="9726" max="9726" width="28.33203125" style="20" customWidth="1"/>
    <col min="9727" max="9727" width="1.88671875" style="20" customWidth="1"/>
    <col min="9728" max="9730" width="14.6640625" style="20" customWidth="1"/>
    <col min="9731" max="9743" width="0" style="20" hidden="1" customWidth="1"/>
    <col min="9744" max="9747" width="14.6640625" style="20" customWidth="1"/>
    <col min="9748" max="9752" width="0" style="20" hidden="1" customWidth="1"/>
    <col min="9753" max="9979" width="9.33203125" style="20"/>
    <col min="9980" max="9980" width="1.44140625" style="20" customWidth="1"/>
    <col min="9981" max="9981" width="11.33203125" style="20" customWidth="1"/>
    <col min="9982" max="9982" width="28.33203125" style="20" customWidth="1"/>
    <col min="9983" max="9983" width="1.88671875" style="20" customWidth="1"/>
    <col min="9984" max="9986" width="14.6640625" style="20" customWidth="1"/>
    <col min="9987" max="9999" width="0" style="20" hidden="1" customWidth="1"/>
    <col min="10000" max="10003" width="14.6640625" style="20" customWidth="1"/>
    <col min="10004" max="10008" width="0" style="20" hidden="1" customWidth="1"/>
    <col min="10009" max="10235" width="9.33203125" style="20"/>
    <col min="10236" max="10236" width="1.44140625" style="20" customWidth="1"/>
    <col min="10237" max="10237" width="11.33203125" style="20" customWidth="1"/>
    <col min="10238" max="10238" width="28.33203125" style="20" customWidth="1"/>
    <col min="10239" max="10239" width="1.88671875" style="20" customWidth="1"/>
    <col min="10240" max="10242" width="14.6640625" style="20" customWidth="1"/>
    <col min="10243" max="10255" width="0" style="20" hidden="1" customWidth="1"/>
    <col min="10256" max="10259" width="14.6640625" style="20" customWidth="1"/>
    <col min="10260" max="10264" width="0" style="20" hidden="1" customWidth="1"/>
    <col min="10265" max="10491" width="9.33203125" style="20"/>
    <col min="10492" max="10492" width="1.44140625" style="20" customWidth="1"/>
    <col min="10493" max="10493" width="11.33203125" style="20" customWidth="1"/>
    <col min="10494" max="10494" width="28.33203125" style="20" customWidth="1"/>
    <col min="10495" max="10495" width="1.88671875" style="20" customWidth="1"/>
    <col min="10496" max="10498" width="14.6640625" style="20" customWidth="1"/>
    <col min="10499" max="10511" width="0" style="20" hidden="1" customWidth="1"/>
    <col min="10512" max="10515" width="14.6640625" style="20" customWidth="1"/>
    <col min="10516" max="10520" width="0" style="20" hidden="1" customWidth="1"/>
    <col min="10521" max="10747" width="9.33203125" style="20"/>
    <col min="10748" max="10748" width="1.44140625" style="20" customWidth="1"/>
    <col min="10749" max="10749" width="11.33203125" style="20" customWidth="1"/>
    <col min="10750" max="10750" width="28.33203125" style="20" customWidth="1"/>
    <col min="10751" max="10751" width="1.88671875" style="20" customWidth="1"/>
    <col min="10752" max="10754" width="14.6640625" style="20" customWidth="1"/>
    <col min="10755" max="10767" width="0" style="20" hidden="1" customWidth="1"/>
    <col min="10768" max="10771" width="14.6640625" style="20" customWidth="1"/>
    <col min="10772" max="10776" width="0" style="20" hidden="1" customWidth="1"/>
    <col min="10777" max="11003" width="9.33203125" style="20"/>
    <col min="11004" max="11004" width="1.44140625" style="20" customWidth="1"/>
    <col min="11005" max="11005" width="11.33203125" style="20" customWidth="1"/>
    <col min="11006" max="11006" width="28.33203125" style="20" customWidth="1"/>
    <col min="11007" max="11007" width="1.88671875" style="20" customWidth="1"/>
    <col min="11008" max="11010" width="14.6640625" style="20" customWidth="1"/>
    <col min="11011" max="11023" width="0" style="20" hidden="1" customWidth="1"/>
    <col min="11024" max="11027" width="14.6640625" style="20" customWidth="1"/>
    <col min="11028" max="11032" width="0" style="20" hidden="1" customWidth="1"/>
    <col min="11033" max="11259" width="9.33203125" style="20"/>
    <col min="11260" max="11260" width="1.44140625" style="20" customWidth="1"/>
    <col min="11261" max="11261" width="11.33203125" style="20" customWidth="1"/>
    <col min="11262" max="11262" width="28.33203125" style="20" customWidth="1"/>
    <col min="11263" max="11263" width="1.88671875" style="20" customWidth="1"/>
    <col min="11264" max="11266" width="14.6640625" style="20" customWidth="1"/>
    <col min="11267" max="11279" width="0" style="20" hidden="1" customWidth="1"/>
    <col min="11280" max="11283" width="14.6640625" style="20" customWidth="1"/>
    <col min="11284" max="11288" width="0" style="20" hidden="1" customWidth="1"/>
    <col min="11289" max="11515" width="9.33203125" style="20"/>
    <col min="11516" max="11516" width="1.44140625" style="20" customWidth="1"/>
    <col min="11517" max="11517" width="11.33203125" style="20" customWidth="1"/>
    <col min="11518" max="11518" width="28.33203125" style="20" customWidth="1"/>
    <col min="11519" max="11519" width="1.88671875" style="20" customWidth="1"/>
    <col min="11520" max="11522" width="14.6640625" style="20" customWidth="1"/>
    <col min="11523" max="11535" width="0" style="20" hidden="1" customWidth="1"/>
    <col min="11536" max="11539" width="14.6640625" style="20" customWidth="1"/>
    <col min="11540" max="11544" width="0" style="20" hidden="1" customWidth="1"/>
    <col min="11545" max="11771" width="9.33203125" style="20"/>
    <col min="11772" max="11772" width="1.44140625" style="20" customWidth="1"/>
    <col min="11773" max="11773" width="11.33203125" style="20" customWidth="1"/>
    <col min="11774" max="11774" width="28.33203125" style="20" customWidth="1"/>
    <col min="11775" max="11775" width="1.88671875" style="20" customWidth="1"/>
    <col min="11776" max="11778" width="14.6640625" style="20" customWidth="1"/>
    <col min="11779" max="11791" width="0" style="20" hidden="1" customWidth="1"/>
    <col min="11792" max="11795" width="14.6640625" style="20" customWidth="1"/>
    <col min="11796" max="11800" width="0" style="20" hidden="1" customWidth="1"/>
    <col min="11801" max="12027" width="9.33203125" style="20"/>
    <col min="12028" max="12028" width="1.44140625" style="20" customWidth="1"/>
    <col min="12029" max="12029" width="11.33203125" style="20" customWidth="1"/>
    <col min="12030" max="12030" width="28.33203125" style="20" customWidth="1"/>
    <col min="12031" max="12031" width="1.88671875" style="20" customWidth="1"/>
    <col min="12032" max="12034" width="14.6640625" style="20" customWidth="1"/>
    <col min="12035" max="12047" width="0" style="20" hidden="1" customWidth="1"/>
    <col min="12048" max="12051" width="14.6640625" style="20" customWidth="1"/>
    <col min="12052" max="12056" width="0" style="20" hidden="1" customWidth="1"/>
    <col min="12057" max="12283" width="9.33203125" style="20"/>
    <col min="12284" max="12284" width="1.44140625" style="20" customWidth="1"/>
    <col min="12285" max="12285" width="11.33203125" style="20" customWidth="1"/>
    <col min="12286" max="12286" width="28.33203125" style="20" customWidth="1"/>
    <col min="12287" max="12287" width="1.88671875" style="20" customWidth="1"/>
    <col min="12288" max="12290" width="14.6640625" style="20" customWidth="1"/>
    <col min="12291" max="12303" width="0" style="20" hidden="1" customWidth="1"/>
    <col min="12304" max="12307" width="14.6640625" style="20" customWidth="1"/>
    <col min="12308" max="12312" width="0" style="20" hidden="1" customWidth="1"/>
    <col min="12313" max="12539" width="9.33203125" style="20"/>
    <col min="12540" max="12540" width="1.44140625" style="20" customWidth="1"/>
    <col min="12541" max="12541" width="11.33203125" style="20" customWidth="1"/>
    <col min="12542" max="12542" width="28.33203125" style="20" customWidth="1"/>
    <col min="12543" max="12543" width="1.88671875" style="20" customWidth="1"/>
    <col min="12544" max="12546" width="14.6640625" style="20" customWidth="1"/>
    <col min="12547" max="12559" width="0" style="20" hidden="1" customWidth="1"/>
    <col min="12560" max="12563" width="14.6640625" style="20" customWidth="1"/>
    <col min="12564" max="12568" width="0" style="20" hidden="1" customWidth="1"/>
    <col min="12569" max="12795" width="9.33203125" style="20"/>
    <col min="12796" max="12796" width="1.44140625" style="20" customWidth="1"/>
    <col min="12797" max="12797" width="11.33203125" style="20" customWidth="1"/>
    <col min="12798" max="12798" width="28.33203125" style="20" customWidth="1"/>
    <col min="12799" max="12799" width="1.88671875" style="20" customWidth="1"/>
    <col min="12800" max="12802" width="14.6640625" style="20" customWidth="1"/>
    <col min="12803" max="12815" width="0" style="20" hidden="1" customWidth="1"/>
    <col min="12816" max="12819" width="14.6640625" style="20" customWidth="1"/>
    <col min="12820" max="12824" width="0" style="20" hidden="1" customWidth="1"/>
    <col min="12825" max="13051" width="9.33203125" style="20"/>
    <col min="13052" max="13052" width="1.44140625" style="20" customWidth="1"/>
    <col min="13053" max="13053" width="11.33203125" style="20" customWidth="1"/>
    <col min="13054" max="13054" width="28.33203125" style="20" customWidth="1"/>
    <col min="13055" max="13055" width="1.88671875" style="20" customWidth="1"/>
    <col min="13056" max="13058" width="14.6640625" style="20" customWidth="1"/>
    <col min="13059" max="13071" width="0" style="20" hidden="1" customWidth="1"/>
    <col min="13072" max="13075" width="14.6640625" style="20" customWidth="1"/>
    <col min="13076" max="13080" width="0" style="20" hidden="1" customWidth="1"/>
    <col min="13081" max="13307" width="9.33203125" style="20"/>
    <col min="13308" max="13308" width="1.44140625" style="20" customWidth="1"/>
    <col min="13309" max="13309" width="11.33203125" style="20" customWidth="1"/>
    <col min="13310" max="13310" width="28.33203125" style="20" customWidth="1"/>
    <col min="13311" max="13311" width="1.88671875" style="20" customWidth="1"/>
    <col min="13312" max="13314" width="14.6640625" style="20" customWidth="1"/>
    <col min="13315" max="13327" width="0" style="20" hidden="1" customWidth="1"/>
    <col min="13328" max="13331" width="14.6640625" style="20" customWidth="1"/>
    <col min="13332" max="13336" width="0" style="20" hidden="1" customWidth="1"/>
    <col min="13337" max="13563" width="9.33203125" style="20"/>
    <col min="13564" max="13564" width="1.44140625" style="20" customWidth="1"/>
    <col min="13565" max="13565" width="11.33203125" style="20" customWidth="1"/>
    <col min="13566" max="13566" width="28.33203125" style="20" customWidth="1"/>
    <col min="13567" max="13567" width="1.88671875" style="20" customWidth="1"/>
    <col min="13568" max="13570" width="14.6640625" style="20" customWidth="1"/>
    <col min="13571" max="13583" width="0" style="20" hidden="1" customWidth="1"/>
    <col min="13584" max="13587" width="14.6640625" style="20" customWidth="1"/>
    <col min="13588" max="13592" width="0" style="20" hidden="1" customWidth="1"/>
    <col min="13593" max="13819" width="9.33203125" style="20"/>
    <col min="13820" max="13820" width="1.44140625" style="20" customWidth="1"/>
    <col min="13821" max="13821" width="11.33203125" style="20" customWidth="1"/>
    <col min="13822" max="13822" width="28.33203125" style="20" customWidth="1"/>
    <col min="13823" max="13823" width="1.88671875" style="20" customWidth="1"/>
    <col min="13824" max="13826" width="14.6640625" style="20" customWidth="1"/>
    <col min="13827" max="13839" width="0" style="20" hidden="1" customWidth="1"/>
    <col min="13840" max="13843" width="14.6640625" style="20" customWidth="1"/>
    <col min="13844" max="13848" width="0" style="20" hidden="1" customWidth="1"/>
    <col min="13849" max="14075" width="9.33203125" style="20"/>
    <col min="14076" max="14076" width="1.44140625" style="20" customWidth="1"/>
    <col min="14077" max="14077" width="11.33203125" style="20" customWidth="1"/>
    <col min="14078" max="14078" width="28.33203125" style="20" customWidth="1"/>
    <col min="14079" max="14079" width="1.88671875" style="20" customWidth="1"/>
    <col min="14080" max="14082" width="14.6640625" style="20" customWidth="1"/>
    <col min="14083" max="14095" width="0" style="20" hidden="1" customWidth="1"/>
    <col min="14096" max="14099" width="14.6640625" style="20" customWidth="1"/>
    <col min="14100" max="14104" width="0" style="20" hidden="1" customWidth="1"/>
    <col min="14105" max="14331" width="9.33203125" style="20"/>
    <col min="14332" max="14332" width="1.44140625" style="20" customWidth="1"/>
    <col min="14333" max="14333" width="11.33203125" style="20" customWidth="1"/>
    <col min="14334" max="14334" width="28.33203125" style="20" customWidth="1"/>
    <col min="14335" max="14335" width="1.88671875" style="20" customWidth="1"/>
    <col min="14336" max="14338" width="14.6640625" style="20" customWidth="1"/>
    <col min="14339" max="14351" width="0" style="20" hidden="1" customWidth="1"/>
    <col min="14352" max="14355" width="14.6640625" style="20" customWidth="1"/>
    <col min="14356" max="14360" width="0" style="20" hidden="1" customWidth="1"/>
    <col min="14361" max="14587" width="9.33203125" style="20"/>
    <col min="14588" max="14588" width="1.44140625" style="20" customWidth="1"/>
    <col min="14589" max="14589" width="11.33203125" style="20" customWidth="1"/>
    <col min="14590" max="14590" width="28.33203125" style="20" customWidth="1"/>
    <col min="14591" max="14591" width="1.88671875" style="20" customWidth="1"/>
    <col min="14592" max="14594" width="14.6640625" style="20" customWidth="1"/>
    <col min="14595" max="14607" width="0" style="20" hidden="1" customWidth="1"/>
    <col min="14608" max="14611" width="14.6640625" style="20" customWidth="1"/>
    <col min="14612" max="14616" width="0" style="20" hidden="1" customWidth="1"/>
    <col min="14617" max="14843" width="9.33203125" style="20"/>
    <col min="14844" max="14844" width="1.44140625" style="20" customWidth="1"/>
    <col min="14845" max="14845" width="11.33203125" style="20" customWidth="1"/>
    <col min="14846" max="14846" width="28.33203125" style="20" customWidth="1"/>
    <col min="14847" max="14847" width="1.88671875" style="20" customWidth="1"/>
    <col min="14848" max="14850" width="14.6640625" style="20" customWidth="1"/>
    <col min="14851" max="14863" width="0" style="20" hidden="1" customWidth="1"/>
    <col min="14864" max="14867" width="14.6640625" style="20" customWidth="1"/>
    <col min="14868" max="14872" width="0" style="20" hidden="1" customWidth="1"/>
    <col min="14873" max="15099" width="9.33203125" style="20"/>
    <col min="15100" max="15100" width="1.44140625" style="20" customWidth="1"/>
    <col min="15101" max="15101" width="11.33203125" style="20" customWidth="1"/>
    <col min="15102" max="15102" width="28.33203125" style="20" customWidth="1"/>
    <col min="15103" max="15103" width="1.88671875" style="20" customWidth="1"/>
    <col min="15104" max="15106" width="14.6640625" style="20" customWidth="1"/>
    <col min="15107" max="15119" width="0" style="20" hidden="1" customWidth="1"/>
    <col min="15120" max="15123" width="14.6640625" style="20" customWidth="1"/>
    <col min="15124" max="15128" width="0" style="20" hidden="1" customWidth="1"/>
    <col min="15129" max="15355" width="9.33203125" style="20"/>
    <col min="15356" max="15356" width="1.44140625" style="20" customWidth="1"/>
    <col min="15357" max="15357" width="11.33203125" style="20" customWidth="1"/>
    <col min="15358" max="15358" width="28.33203125" style="20" customWidth="1"/>
    <col min="15359" max="15359" width="1.88671875" style="20" customWidth="1"/>
    <col min="15360" max="15362" width="14.6640625" style="20" customWidth="1"/>
    <col min="15363" max="15375" width="0" style="20" hidden="1" customWidth="1"/>
    <col min="15376" max="15379" width="14.6640625" style="20" customWidth="1"/>
    <col min="15380" max="15384" width="0" style="20" hidden="1" customWidth="1"/>
    <col min="15385" max="15611" width="9.33203125" style="20"/>
    <col min="15612" max="15612" width="1.44140625" style="20" customWidth="1"/>
    <col min="15613" max="15613" width="11.33203125" style="20" customWidth="1"/>
    <col min="15614" max="15614" width="28.33203125" style="20" customWidth="1"/>
    <col min="15615" max="15615" width="1.88671875" style="20" customWidth="1"/>
    <col min="15616" max="15618" width="14.6640625" style="20" customWidth="1"/>
    <col min="15619" max="15631" width="0" style="20" hidden="1" customWidth="1"/>
    <col min="15632" max="15635" width="14.6640625" style="20" customWidth="1"/>
    <col min="15636" max="15640" width="0" style="20" hidden="1" customWidth="1"/>
    <col min="15641" max="15867" width="9.33203125" style="20"/>
    <col min="15868" max="15868" width="1.44140625" style="20" customWidth="1"/>
    <col min="15869" max="15869" width="11.33203125" style="20" customWidth="1"/>
    <col min="15870" max="15870" width="28.33203125" style="20" customWidth="1"/>
    <col min="15871" max="15871" width="1.88671875" style="20" customWidth="1"/>
    <col min="15872" max="15874" width="14.6640625" style="20" customWidth="1"/>
    <col min="15875" max="15887" width="0" style="20" hidden="1" customWidth="1"/>
    <col min="15888" max="15891" width="14.6640625" style="20" customWidth="1"/>
    <col min="15892" max="15896" width="0" style="20" hidden="1" customWidth="1"/>
    <col min="15897" max="16123" width="9.33203125" style="20"/>
    <col min="16124" max="16124" width="1.44140625" style="20" customWidth="1"/>
    <col min="16125" max="16125" width="11.33203125" style="20" customWidth="1"/>
    <col min="16126" max="16126" width="28.33203125" style="20" customWidth="1"/>
    <col min="16127" max="16127" width="1.88671875" style="20" customWidth="1"/>
    <col min="16128" max="16130" width="14.6640625" style="20" customWidth="1"/>
    <col min="16131" max="16143" width="0" style="20" hidden="1" customWidth="1"/>
    <col min="16144" max="16147" width="14.6640625" style="20" customWidth="1"/>
    <col min="16148" max="16152" width="0" style="20" hidden="1" customWidth="1"/>
    <col min="16153" max="16384" width="9.33203125" style="20"/>
  </cols>
  <sheetData>
    <row r="1" spans="1:22" ht="14.4" customHeight="1" x14ac:dyDescent="0.3">
      <c r="A1" s="54"/>
      <c r="B1" s="138" t="s">
        <v>0</v>
      </c>
      <c r="C1" s="138"/>
      <c r="D1" s="138"/>
      <c r="E1" s="138"/>
      <c r="F1" s="138"/>
      <c r="G1" s="138"/>
      <c r="H1" s="138"/>
      <c r="I1" s="138"/>
      <c r="J1" s="138"/>
      <c r="K1" s="138"/>
      <c r="L1" s="138"/>
      <c r="M1" s="138"/>
      <c r="N1" s="138"/>
      <c r="O1" s="138"/>
      <c r="P1" s="138"/>
      <c r="Q1" s="138"/>
      <c r="R1" s="138"/>
      <c r="S1" s="138"/>
      <c r="T1" s="138"/>
      <c r="U1" s="138"/>
      <c r="V1" s="138"/>
    </row>
    <row r="2" spans="1:22" s="55" customFormat="1" ht="22.95" customHeight="1" x14ac:dyDescent="0.3">
      <c r="B2" s="139"/>
      <c r="C2" s="139"/>
      <c r="D2" s="139"/>
      <c r="E2" s="139"/>
      <c r="F2" s="139"/>
      <c r="G2" s="139"/>
      <c r="H2" s="139"/>
      <c r="I2" s="139"/>
      <c r="J2" s="139"/>
      <c r="K2" s="139"/>
      <c r="L2" s="139"/>
      <c r="M2" s="139"/>
      <c r="N2" s="139"/>
      <c r="O2" s="139"/>
      <c r="P2" s="139"/>
      <c r="Q2" s="139"/>
      <c r="R2" s="139"/>
      <c r="S2" s="139"/>
      <c r="T2" s="139"/>
      <c r="U2" s="139"/>
      <c r="V2" s="139"/>
    </row>
    <row r="3" spans="1:22" ht="13.8" x14ac:dyDescent="0.25">
      <c r="A3" s="25"/>
      <c r="B3" s="140"/>
      <c r="C3" s="140"/>
      <c r="D3" s="140"/>
      <c r="E3" s="140"/>
      <c r="F3" s="56"/>
      <c r="G3" s="57"/>
      <c r="H3" s="57"/>
      <c r="I3" s="57"/>
      <c r="J3" s="57"/>
      <c r="K3" s="57"/>
      <c r="L3" s="57"/>
      <c r="M3" s="57"/>
      <c r="N3" s="57"/>
      <c r="O3" s="57"/>
      <c r="P3" s="57"/>
      <c r="Q3" s="57"/>
      <c r="R3" s="56"/>
      <c r="S3" s="56"/>
      <c r="T3" s="141"/>
      <c r="U3" s="141"/>
      <c r="V3" s="141"/>
    </row>
    <row r="4" spans="1:22" s="24" customFormat="1" ht="13.8" x14ac:dyDescent="0.25">
      <c r="B4" s="22" t="s">
        <v>1</v>
      </c>
      <c r="C4" s="22"/>
      <c r="D4" s="22"/>
      <c r="E4" s="58"/>
      <c r="F4" s="58"/>
      <c r="G4" s="59"/>
      <c r="H4" s="59"/>
      <c r="I4" s="59"/>
      <c r="J4" s="59"/>
      <c r="K4" s="59"/>
      <c r="L4" s="59"/>
      <c r="M4" s="59"/>
      <c r="N4" s="59"/>
      <c r="O4" s="59"/>
      <c r="P4" s="59"/>
      <c r="Q4" s="59"/>
      <c r="R4" s="58"/>
      <c r="S4" s="58"/>
      <c r="T4" s="22" t="s">
        <v>2</v>
      </c>
      <c r="U4" s="22"/>
      <c r="V4" s="22"/>
    </row>
    <row r="5" spans="1:22" ht="13.8" x14ac:dyDescent="0.25">
      <c r="A5" s="25"/>
      <c r="B5" s="140"/>
      <c r="C5" s="140"/>
      <c r="D5" s="140"/>
      <c r="E5" s="140"/>
      <c r="F5" s="56"/>
      <c r="G5" s="57"/>
      <c r="H5" s="57"/>
      <c r="I5" s="57"/>
      <c r="J5" s="57"/>
      <c r="K5" s="57"/>
      <c r="L5" s="57"/>
      <c r="M5" s="57"/>
      <c r="N5" s="57"/>
      <c r="O5" s="57"/>
      <c r="P5" s="57"/>
      <c r="Q5" s="57"/>
      <c r="R5" s="56"/>
      <c r="S5" s="56"/>
      <c r="T5" s="142"/>
      <c r="U5" s="142"/>
      <c r="V5" s="142"/>
    </row>
    <row r="6" spans="1:22" s="24" customFormat="1" ht="13.8" x14ac:dyDescent="0.25">
      <c r="B6" s="23" t="s">
        <v>3</v>
      </c>
      <c r="C6" s="23"/>
      <c r="D6" s="23"/>
      <c r="E6" s="58"/>
      <c r="F6" s="58"/>
      <c r="G6" s="59"/>
      <c r="H6" s="59"/>
      <c r="I6" s="59"/>
      <c r="J6" s="59"/>
      <c r="K6" s="59"/>
      <c r="L6" s="59"/>
      <c r="M6" s="59"/>
      <c r="N6" s="59"/>
      <c r="O6" s="59"/>
      <c r="P6" s="59"/>
      <c r="Q6" s="59"/>
      <c r="R6" s="58"/>
      <c r="S6" s="58"/>
      <c r="T6" s="22" t="s">
        <v>4</v>
      </c>
      <c r="V6" s="22"/>
    </row>
    <row r="7" spans="1:22" x14ac:dyDescent="0.3">
      <c r="A7" s="60"/>
      <c r="B7" s="61"/>
      <c r="C7" s="62"/>
      <c r="D7" s="62"/>
      <c r="E7" s="62"/>
      <c r="F7" s="62"/>
      <c r="G7" s="62"/>
      <c r="H7" s="62"/>
      <c r="I7" s="62"/>
      <c r="J7" s="62"/>
      <c r="K7" s="62"/>
      <c r="L7" s="62"/>
      <c r="M7" s="62"/>
      <c r="N7" s="62"/>
      <c r="O7" s="62"/>
      <c r="P7" s="62"/>
      <c r="Q7" s="62"/>
      <c r="R7" s="62"/>
      <c r="S7" s="62"/>
      <c r="T7" s="62"/>
      <c r="U7" s="62"/>
      <c r="V7" s="60"/>
    </row>
    <row r="8" spans="1:22" ht="15" x14ac:dyDescent="0.3">
      <c r="A8" s="63" t="s">
        <v>5</v>
      </c>
      <c r="B8" s="63"/>
      <c r="C8" s="64"/>
      <c r="D8" s="64"/>
      <c r="E8" s="65"/>
      <c r="F8" s="65"/>
      <c r="G8" s="65"/>
      <c r="H8" s="65"/>
      <c r="I8" s="65"/>
      <c r="J8" s="65"/>
      <c r="K8" s="65"/>
      <c r="L8" s="65"/>
      <c r="M8" s="65"/>
      <c r="N8" s="65"/>
      <c r="O8" s="65"/>
      <c r="P8" s="65"/>
      <c r="Q8" s="65"/>
      <c r="R8" s="65"/>
      <c r="S8" s="66"/>
      <c r="T8" s="66"/>
      <c r="U8" s="66"/>
      <c r="V8" s="67"/>
    </row>
    <row r="9" spans="1:22" x14ac:dyDescent="0.3">
      <c r="A9" s="68"/>
      <c r="B9" s="68"/>
      <c r="C9" s="69"/>
      <c r="D9" s="69"/>
      <c r="E9" s="69"/>
      <c r="F9" s="69"/>
      <c r="G9" s="69"/>
      <c r="H9" s="69"/>
      <c r="I9" s="69"/>
      <c r="J9" s="69"/>
      <c r="K9" s="69"/>
      <c r="L9" s="69"/>
      <c r="M9" s="69"/>
      <c r="N9" s="69"/>
      <c r="O9" s="69"/>
      <c r="P9" s="69"/>
      <c r="Q9" s="69"/>
      <c r="R9" s="69"/>
      <c r="S9" s="69"/>
      <c r="T9" s="69"/>
      <c r="U9" s="69"/>
      <c r="V9" s="70"/>
    </row>
    <row r="10" spans="1:22" ht="26.4" x14ac:dyDescent="0.3">
      <c r="A10" s="71" t="s">
        <v>6</v>
      </c>
      <c r="B10" s="72"/>
      <c r="C10" s="28" t="s">
        <v>7</v>
      </c>
      <c r="D10" s="28" t="s">
        <v>8</v>
      </c>
      <c r="E10" s="28" t="s">
        <v>8</v>
      </c>
      <c r="F10" s="28" t="s">
        <v>8</v>
      </c>
      <c r="G10" s="28" t="s">
        <v>8</v>
      </c>
      <c r="H10" s="28" t="s">
        <v>8</v>
      </c>
      <c r="I10" s="28" t="s">
        <v>8</v>
      </c>
      <c r="J10" s="28" t="s">
        <v>8</v>
      </c>
      <c r="K10" s="28" t="s">
        <v>8</v>
      </c>
      <c r="L10" s="28" t="s">
        <v>8</v>
      </c>
      <c r="M10" s="28" t="s">
        <v>8</v>
      </c>
      <c r="N10" s="28" t="s">
        <v>8</v>
      </c>
      <c r="O10" s="28" t="s">
        <v>8</v>
      </c>
      <c r="P10" s="28" t="s">
        <v>8</v>
      </c>
      <c r="Q10" s="28" t="s">
        <v>8</v>
      </c>
      <c r="R10" s="28" t="s">
        <v>8</v>
      </c>
      <c r="S10" s="28" t="s">
        <v>8</v>
      </c>
      <c r="T10" s="28" t="s">
        <v>8</v>
      </c>
      <c r="U10" s="73" t="s">
        <v>8</v>
      </c>
      <c r="V10" s="74" t="s">
        <v>9</v>
      </c>
    </row>
    <row r="11" spans="1:22" x14ac:dyDescent="0.3">
      <c r="A11" s="75"/>
      <c r="B11" s="76"/>
      <c r="C11" s="77"/>
      <c r="D11" s="78"/>
      <c r="E11" s="78"/>
      <c r="F11" s="77"/>
      <c r="G11" s="77"/>
      <c r="H11" s="77"/>
      <c r="I11" s="77"/>
      <c r="J11" s="77"/>
      <c r="K11" s="77"/>
      <c r="L11" s="77"/>
      <c r="M11" s="77"/>
      <c r="N11" s="77"/>
      <c r="O11" s="77"/>
      <c r="P11" s="77"/>
      <c r="Q11" s="77"/>
      <c r="R11" s="77"/>
      <c r="S11" s="79"/>
      <c r="T11" s="79"/>
      <c r="U11" s="80"/>
      <c r="V11" s="81"/>
    </row>
    <row r="12" spans="1:22" x14ac:dyDescent="0.3">
      <c r="A12" s="61" t="s">
        <v>10</v>
      </c>
      <c r="B12" s="55"/>
      <c r="V12" s="83"/>
    </row>
    <row r="13" spans="1:22" ht="15.6" x14ac:dyDescent="0.3">
      <c r="A13" s="55" t="s">
        <v>11</v>
      </c>
      <c r="B13" s="55"/>
      <c r="C13" s="6"/>
      <c r="D13" s="84"/>
      <c r="E13" s="85"/>
      <c r="F13" s="85"/>
      <c r="G13" s="85"/>
      <c r="H13" s="85"/>
      <c r="I13" s="85"/>
      <c r="J13" s="85"/>
      <c r="K13" s="85"/>
      <c r="L13" s="85"/>
      <c r="M13" s="85"/>
      <c r="N13" s="85"/>
      <c r="O13" s="85"/>
      <c r="P13" s="85"/>
      <c r="Q13" s="85"/>
      <c r="R13" s="85"/>
      <c r="S13" s="85"/>
      <c r="T13" s="85"/>
      <c r="U13" s="86"/>
      <c r="V13" s="117">
        <f>SUM(C13:U13)</f>
        <v>0</v>
      </c>
    </row>
    <row r="14" spans="1:22" ht="15.6" x14ac:dyDescent="0.3">
      <c r="A14" s="55" t="s">
        <v>12</v>
      </c>
      <c r="B14" s="55"/>
      <c r="C14" s="6"/>
      <c r="D14" s="87"/>
      <c r="E14" s="88"/>
      <c r="F14" s="88"/>
      <c r="G14" s="88"/>
      <c r="H14" s="88"/>
      <c r="I14" s="88"/>
      <c r="J14" s="88"/>
      <c r="K14" s="88"/>
      <c r="L14" s="88"/>
      <c r="M14" s="88"/>
      <c r="N14" s="88"/>
      <c r="O14" s="88"/>
      <c r="P14" s="88"/>
      <c r="Q14" s="88"/>
      <c r="R14" s="88"/>
      <c r="S14" s="88"/>
      <c r="T14" s="88"/>
      <c r="U14" s="89"/>
      <c r="V14" s="117">
        <f>SUM(C14:U14)</f>
        <v>0</v>
      </c>
    </row>
    <row r="15" spans="1:22" x14ac:dyDescent="0.3">
      <c r="A15" s="61" t="s">
        <v>13</v>
      </c>
      <c r="B15" s="55"/>
      <c r="C15" s="90"/>
      <c r="D15" s="90"/>
      <c r="E15" s="90"/>
      <c r="F15" s="90"/>
      <c r="G15" s="90"/>
      <c r="H15" s="90"/>
      <c r="I15" s="90"/>
      <c r="J15" s="90"/>
      <c r="K15" s="90"/>
      <c r="L15" s="90"/>
      <c r="M15" s="90"/>
      <c r="N15" s="90"/>
      <c r="O15" s="90"/>
      <c r="P15" s="90"/>
      <c r="Q15" s="90"/>
      <c r="R15" s="90"/>
      <c r="S15" s="90"/>
      <c r="T15" s="90"/>
      <c r="U15" s="90"/>
      <c r="V15" s="91"/>
    </row>
    <row r="16" spans="1:22" ht="15.6" x14ac:dyDescent="0.3">
      <c r="A16" s="55" t="s">
        <v>14</v>
      </c>
      <c r="B16" s="55"/>
      <c r="C16" s="92"/>
      <c r="D16" s="6"/>
      <c r="E16" s="6"/>
      <c r="F16" s="6"/>
      <c r="G16" s="6"/>
      <c r="H16" s="6"/>
      <c r="I16" s="6"/>
      <c r="J16" s="6"/>
      <c r="K16" s="6"/>
      <c r="L16" s="6"/>
      <c r="M16" s="6"/>
      <c r="N16" s="6"/>
      <c r="O16" s="6"/>
      <c r="P16" s="6"/>
      <c r="Q16" s="6"/>
      <c r="R16" s="6"/>
      <c r="S16" s="6"/>
      <c r="T16" s="6"/>
      <c r="U16" s="6"/>
      <c r="V16" s="117">
        <f>SUM(C16:U16)</f>
        <v>0</v>
      </c>
    </row>
    <row r="17" spans="1:22" ht="15.6" x14ac:dyDescent="0.3">
      <c r="A17" s="55" t="s">
        <v>15</v>
      </c>
      <c r="B17" s="55"/>
      <c r="C17" s="93"/>
      <c r="D17" s="6"/>
      <c r="E17" s="6"/>
      <c r="F17" s="6"/>
      <c r="G17" s="6"/>
      <c r="H17" s="6"/>
      <c r="I17" s="6"/>
      <c r="J17" s="6"/>
      <c r="K17" s="6"/>
      <c r="L17" s="6"/>
      <c r="M17" s="6"/>
      <c r="N17" s="6"/>
      <c r="O17" s="6"/>
      <c r="P17" s="6"/>
      <c r="Q17" s="6"/>
      <c r="R17" s="6"/>
      <c r="S17" s="6"/>
      <c r="T17" s="6"/>
      <c r="U17" s="6"/>
      <c r="V17" s="117">
        <f>SUM(C17:U17)</f>
        <v>0</v>
      </c>
    </row>
    <row r="18" spans="1:22" ht="15.6" x14ac:dyDescent="0.3">
      <c r="A18" s="55" t="s">
        <v>16</v>
      </c>
      <c r="B18" s="55"/>
      <c r="C18" s="93"/>
      <c r="D18" s="6"/>
      <c r="E18" s="6"/>
      <c r="F18" s="6"/>
      <c r="G18" s="6"/>
      <c r="H18" s="6"/>
      <c r="I18" s="6"/>
      <c r="J18" s="6"/>
      <c r="K18" s="6"/>
      <c r="L18" s="6"/>
      <c r="M18" s="6"/>
      <c r="N18" s="6"/>
      <c r="O18" s="6"/>
      <c r="P18" s="6"/>
      <c r="Q18" s="6"/>
      <c r="R18" s="6"/>
      <c r="S18" s="6"/>
      <c r="T18" s="6"/>
      <c r="U18" s="6"/>
      <c r="V18" s="117">
        <f>SUM(C18:U18)</f>
        <v>0</v>
      </c>
    </row>
    <row r="19" spans="1:22" ht="15.6" x14ac:dyDescent="0.3">
      <c r="A19" s="55" t="s">
        <v>17</v>
      </c>
      <c r="B19" s="55"/>
      <c r="C19" s="93"/>
      <c r="D19" s="6"/>
      <c r="E19" s="6"/>
      <c r="F19" s="6"/>
      <c r="G19" s="6"/>
      <c r="H19" s="6"/>
      <c r="I19" s="6"/>
      <c r="J19" s="6"/>
      <c r="K19" s="6"/>
      <c r="L19" s="6"/>
      <c r="M19" s="6"/>
      <c r="N19" s="6"/>
      <c r="O19" s="6"/>
      <c r="P19" s="6"/>
      <c r="Q19" s="6"/>
      <c r="R19" s="6"/>
      <c r="S19" s="6"/>
      <c r="T19" s="6"/>
      <c r="U19" s="6"/>
      <c r="V19" s="117">
        <f>SUM(C19:U19)</f>
        <v>0</v>
      </c>
    </row>
    <row r="20" spans="1:22" ht="15.6" x14ac:dyDescent="0.3">
      <c r="A20" s="55" t="s">
        <v>18</v>
      </c>
      <c r="B20" s="55"/>
      <c r="C20" s="94"/>
      <c r="D20" s="6"/>
      <c r="E20" s="6"/>
      <c r="F20" s="6"/>
      <c r="G20" s="6"/>
      <c r="H20" s="6"/>
      <c r="I20" s="6"/>
      <c r="J20" s="6"/>
      <c r="K20" s="6"/>
      <c r="L20" s="6"/>
      <c r="M20" s="6"/>
      <c r="N20" s="6"/>
      <c r="O20" s="6"/>
      <c r="P20" s="6"/>
      <c r="Q20" s="6"/>
      <c r="R20" s="6"/>
      <c r="S20" s="6"/>
      <c r="T20" s="6"/>
      <c r="U20" s="6"/>
      <c r="V20" s="117">
        <f>SUM(C20:U20)</f>
        <v>0</v>
      </c>
    </row>
    <row r="21" spans="1:22" ht="15.6" x14ac:dyDescent="0.3">
      <c r="A21" s="55"/>
      <c r="B21" s="60" t="s">
        <v>19</v>
      </c>
      <c r="C21" s="117">
        <f>SUM(C13:C14)</f>
        <v>0</v>
      </c>
      <c r="D21" s="117">
        <f t="shared" ref="D21:U21" si="0">SUM(D16:D20)</f>
        <v>0</v>
      </c>
      <c r="E21" s="117">
        <f t="shared" si="0"/>
        <v>0</v>
      </c>
      <c r="F21" s="117">
        <f t="shared" si="0"/>
        <v>0</v>
      </c>
      <c r="G21" s="117">
        <f t="shared" si="0"/>
        <v>0</v>
      </c>
      <c r="H21" s="117">
        <f t="shared" si="0"/>
        <v>0</v>
      </c>
      <c r="I21" s="117">
        <f t="shared" si="0"/>
        <v>0</v>
      </c>
      <c r="J21" s="117">
        <f t="shared" si="0"/>
        <v>0</v>
      </c>
      <c r="K21" s="117">
        <f t="shared" si="0"/>
        <v>0</v>
      </c>
      <c r="L21" s="117">
        <f t="shared" si="0"/>
        <v>0</v>
      </c>
      <c r="M21" s="117">
        <f t="shared" si="0"/>
        <v>0</v>
      </c>
      <c r="N21" s="117">
        <f t="shared" si="0"/>
        <v>0</v>
      </c>
      <c r="O21" s="117">
        <f t="shared" si="0"/>
        <v>0</v>
      </c>
      <c r="P21" s="117">
        <f t="shared" si="0"/>
        <v>0</v>
      </c>
      <c r="Q21" s="117">
        <f t="shared" si="0"/>
        <v>0</v>
      </c>
      <c r="R21" s="117">
        <f t="shared" si="0"/>
        <v>0</v>
      </c>
      <c r="S21" s="117">
        <f t="shared" si="0"/>
        <v>0</v>
      </c>
      <c r="T21" s="117">
        <f t="shared" si="0"/>
        <v>0</v>
      </c>
      <c r="U21" s="117">
        <f t="shared" si="0"/>
        <v>0</v>
      </c>
      <c r="V21" s="117">
        <f t="shared" ref="V21" si="1">SUM(V13:V20)</f>
        <v>0</v>
      </c>
    </row>
    <row r="22" spans="1:22" x14ac:dyDescent="0.3">
      <c r="C22" s="82" t="s">
        <v>20</v>
      </c>
      <c r="D22" s="82" t="s">
        <v>20</v>
      </c>
      <c r="E22" s="82" t="s">
        <v>20</v>
      </c>
      <c r="F22" s="82" t="s">
        <v>20</v>
      </c>
      <c r="G22" s="82" t="s">
        <v>20</v>
      </c>
      <c r="H22" s="82" t="s">
        <v>20</v>
      </c>
      <c r="I22" s="82" t="s">
        <v>20</v>
      </c>
      <c r="J22" s="82" t="s">
        <v>20</v>
      </c>
      <c r="K22" s="82" t="s">
        <v>20</v>
      </c>
      <c r="L22" s="82" t="s">
        <v>20</v>
      </c>
      <c r="M22" s="82" t="s">
        <v>20</v>
      </c>
      <c r="N22" s="82" t="s">
        <v>20</v>
      </c>
      <c r="O22" s="82" t="s">
        <v>20</v>
      </c>
      <c r="P22" s="82" t="s">
        <v>20</v>
      </c>
      <c r="Q22" s="82" t="s">
        <v>20</v>
      </c>
      <c r="R22" s="82" t="s">
        <v>20</v>
      </c>
      <c r="S22" s="82" t="s">
        <v>20</v>
      </c>
      <c r="T22" s="82" t="s">
        <v>20</v>
      </c>
      <c r="U22" s="82" t="s">
        <v>20</v>
      </c>
      <c r="V22" s="83" t="s">
        <v>20</v>
      </c>
    </row>
    <row r="23" spans="1:22" x14ac:dyDescent="0.3">
      <c r="A23" s="61" t="s">
        <v>21</v>
      </c>
      <c r="B23" s="55"/>
      <c r="C23" s="90"/>
      <c r="D23" s="90"/>
      <c r="E23" s="90"/>
      <c r="F23" s="90"/>
      <c r="G23" s="90"/>
      <c r="H23" s="90"/>
      <c r="I23" s="90"/>
      <c r="J23" s="90"/>
      <c r="K23" s="90"/>
      <c r="L23" s="90"/>
      <c r="M23" s="90"/>
      <c r="N23" s="90"/>
      <c r="O23" s="90"/>
      <c r="P23" s="90"/>
      <c r="Q23" s="90"/>
      <c r="R23" s="90"/>
      <c r="S23" s="90"/>
      <c r="T23" s="90"/>
      <c r="U23" s="90"/>
      <c r="V23" s="91"/>
    </row>
    <row r="24" spans="1:22" ht="15.6" x14ac:dyDescent="0.3">
      <c r="A24" s="55" t="s">
        <v>22</v>
      </c>
      <c r="B24" s="55"/>
      <c r="C24" s="92"/>
      <c r="D24" s="6"/>
      <c r="E24" s="6"/>
      <c r="F24" s="6"/>
      <c r="G24" s="6"/>
      <c r="H24" s="6"/>
      <c r="I24" s="6"/>
      <c r="J24" s="6"/>
      <c r="K24" s="6"/>
      <c r="L24" s="6"/>
      <c r="M24" s="6"/>
      <c r="N24" s="6"/>
      <c r="O24" s="6"/>
      <c r="P24" s="6"/>
      <c r="Q24" s="6"/>
      <c r="R24" s="6"/>
      <c r="S24" s="6"/>
      <c r="T24" s="6"/>
      <c r="U24" s="6"/>
      <c r="V24" s="117">
        <f t="shared" ref="V24:V29" si="2">SUM(C24:U24)</f>
        <v>0</v>
      </c>
    </row>
    <row r="25" spans="1:22" ht="15.6" x14ac:dyDescent="0.3">
      <c r="A25" s="55" t="s">
        <v>23</v>
      </c>
      <c r="B25" s="55"/>
      <c r="C25" s="93"/>
      <c r="D25" s="6"/>
      <c r="E25" s="6"/>
      <c r="F25" s="6"/>
      <c r="G25" s="6"/>
      <c r="H25" s="6"/>
      <c r="I25" s="6"/>
      <c r="J25" s="6"/>
      <c r="K25" s="6"/>
      <c r="L25" s="6"/>
      <c r="M25" s="6"/>
      <c r="N25" s="6"/>
      <c r="O25" s="6"/>
      <c r="P25" s="6"/>
      <c r="Q25" s="6"/>
      <c r="R25" s="6"/>
      <c r="S25" s="6"/>
      <c r="T25" s="6"/>
      <c r="U25" s="6"/>
      <c r="V25" s="117">
        <f t="shared" si="2"/>
        <v>0</v>
      </c>
    </row>
    <row r="26" spans="1:22" ht="15.6" x14ac:dyDescent="0.3">
      <c r="A26" s="55" t="s">
        <v>24</v>
      </c>
      <c r="B26" s="55"/>
      <c r="C26" s="93"/>
      <c r="D26" s="6"/>
      <c r="E26" s="6"/>
      <c r="F26" s="6"/>
      <c r="G26" s="6"/>
      <c r="H26" s="6"/>
      <c r="I26" s="6"/>
      <c r="J26" s="6"/>
      <c r="K26" s="6"/>
      <c r="L26" s="6"/>
      <c r="M26" s="6"/>
      <c r="N26" s="6"/>
      <c r="O26" s="6"/>
      <c r="P26" s="6"/>
      <c r="Q26" s="6"/>
      <c r="R26" s="6"/>
      <c r="S26" s="6"/>
      <c r="T26" s="6"/>
      <c r="U26" s="6"/>
      <c r="V26" s="117">
        <f t="shared" si="2"/>
        <v>0</v>
      </c>
    </row>
    <row r="27" spans="1:22" ht="15.6" x14ac:dyDescent="0.3">
      <c r="A27" s="55" t="s">
        <v>25</v>
      </c>
      <c r="B27" s="55"/>
      <c r="C27" s="93"/>
      <c r="D27" s="6"/>
      <c r="E27" s="6"/>
      <c r="F27" s="6"/>
      <c r="G27" s="6"/>
      <c r="H27" s="6"/>
      <c r="I27" s="6"/>
      <c r="J27" s="6"/>
      <c r="K27" s="6"/>
      <c r="L27" s="6"/>
      <c r="M27" s="6"/>
      <c r="N27" s="6"/>
      <c r="O27" s="6"/>
      <c r="P27" s="6"/>
      <c r="Q27" s="6"/>
      <c r="R27" s="6"/>
      <c r="S27" s="6"/>
      <c r="T27" s="6"/>
      <c r="U27" s="6"/>
      <c r="V27" s="117">
        <f t="shared" si="2"/>
        <v>0</v>
      </c>
    </row>
    <row r="28" spans="1:22" ht="15.6" x14ac:dyDescent="0.3">
      <c r="A28" s="55" t="s">
        <v>26</v>
      </c>
      <c r="B28" s="55"/>
      <c r="C28" s="93"/>
      <c r="D28" s="6"/>
      <c r="E28" s="6"/>
      <c r="F28" s="6"/>
      <c r="G28" s="6"/>
      <c r="H28" s="6"/>
      <c r="I28" s="6"/>
      <c r="J28" s="6"/>
      <c r="K28" s="6"/>
      <c r="L28" s="6"/>
      <c r="M28" s="6"/>
      <c r="N28" s="6"/>
      <c r="O28" s="6"/>
      <c r="P28" s="6"/>
      <c r="Q28" s="6"/>
      <c r="R28" s="6"/>
      <c r="S28" s="6"/>
      <c r="T28" s="6"/>
      <c r="U28" s="6"/>
      <c r="V28" s="117">
        <f t="shared" si="2"/>
        <v>0</v>
      </c>
    </row>
    <row r="29" spans="1:22" ht="15.6" x14ac:dyDescent="0.3">
      <c r="A29" s="55" t="s">
        <v>27</v>
      </c>
      <c r="B29" s="55"/>
      <c r="C29" s="94"/>
      <c r="D29" s="6"/>
      <c r="E29" s="6"/>
      <c r="F29" s="6"/>
      <c r="G29" s="6"/>
      <c r="H29" s="6"/>
      <c r="I29" s="6"/>
      <c r="J29" s="6"/>
      <c r="K29" s="6"/>
      <c r="L29" s="6"/>
      <c r="M29" s="6"/>
      <c r="N29" s="6"/>
      <c r="O29" s="6"/>
      <c r="P29" s="6"/>
      <c r="Q29" s="6"/>
      <c r="R29" s="6"/>
      <c r="S29" s="6"/>
      <c r="T29" s="6"/>
      <c r="U29" s="6"/>
      <c r="V29" s="117">
        <f t="shared" si="2"/>
        <v>0</v>
      </c>
    </row>
    <row r="30" spans="1:22" ht="15.6" x14ac:dyDescent="0.3">
      <c r="B30" s="60" t="s">
        <v>28</v>
      </c>
      <c r="C30" s="117">
        <f>SUM(C24:C29)</f>
        <v>0</v>
      </c>
      <c r="D30" s="117">
        <f t="shared" ref="D30:V30" si="3">SUM(D24:D29)</f>
        <v>0</v>
      </c>
      <c r="E30" s="117">
        <f t="shared" si="3"/>
        <v>0</v>
      </c>
      <c r="F30" s="117">
        <f t="shared" si="3"/>
        <v>0</v>
      </c>
      <c r="G30" s="117">
        <f t="shared" si="3"/>
        <v>0</v>
      </c>
      <c r="H30" s="117">
        <f t="shared" si="3"/>
        <v>0</v>
      </c>
      <c r="I30" s="117">
        <f t="shared" si="3"/>
        <v>0</v>
      </c>
      <c r="J30" s="117">
        <f t="shared" si="3"/>
        <v>0</v>
      </c>
      <c r="K30" s="117">
        <f t="shared" si="3"/>
        <v>0</v>
      </c>
      <c r="L30" s="117">
        <f t="shared" si="3"/>
        <v>0</v>
      </c>
      <c r="M30" s="117">
        <f t="shared" si="3"/>
        <v>0</v>
      </c>
      <c r="N30" s="117">
        <f t="shared" si="3"/>
        <v>0</v>
      </c>
      <c r="O30" s="117">
        <f t="shared" si="3"/>
        <v>0</v>
      </c>
      <c r="P30" s="117">
        <f t="shared" si="3"/>
        <v>0</v>
      </c>
      <c r="Q30" s="117">
        <f t="shared" si="3"/>
        <v>0</v>
      </c>
      <c r="R30" s="117">
        <f t="shared" si="3"/>
        <v>0</v>
      </c>
      <c r="S30" s="117">
        <f t="shared" si="3"/>
        <v>0</v>
      </c>
      <c r="T30" s="117">
        <f t="shared" si="3"/>
        <v>0</v>
      </c>
      <c r="U30" s="117">
        <f t="shared" si="3"/>
        <v>0</v>
      </c>
      <c r="V30" s="117">
        <f t="shared" si="3"/>
        <v>0</v>
      </c>
    </row>
    <row r="31" spans="1:22" ht="15.6" x14ac:dyDescent="0.3">
      <c r="A31" s="55"/>
      <c r="B31" s="60" t="s">
        <v>29</v>
      </c>
      <c r="C31" s="117">
        <f>C30+C21</f>
        <v>0</v>
      </c>
      <c r="D31" s="117">
        <f t="shared" ref="D31:V31" si="4">D30+D21</f>
        <v>0</v>
      </c>
      <c r="E31" s="117">
        <f t="shared" si="4"/>
        <v>0</v>
      </c>
      <c r="F31" s="117">
        <f t="shared" si="4"/>
        <v>0</v>
      </c>
      <c r="G31" s="117">
        <f t="shared" si="4"/>
        <v>0</v>
      </c>
      <c r="H31" s="117">
        <f t="shared" si="4"/>
        <v>0</v>
      </c>
      <c r="I31" s="117">
        <f t="shared" si="4"/>
        <v>0</v>
      </c>
      <c r="J31" s="117">
        <f t="shared" si="4"/>
        <v>0</v>
      </c>
      <c r="K31" s="117">
        <f t="shared" si="4"/>
        <v>0</v>
      </c>
      <c r="L31" s="117">
        <f t="shared" si="4"/>
        <v>0</v>
      </c>
      <c r="M31" s="117">
        <f t="shared" si="4"/>
        <v>0</v>
      </c>
      <c r="N31" s="117">
        <f t="shared" si="4"/>
        <v>0</v>
      </c>
      <c r="O31" s="117">
        <f t="shared" si="4"/>
        <v>0</v>
      </c>
      <c r="P31" s="117">
        <f t="shared" si="4"/>
        <v>0</v>
      </c>
      <c r="Q31" s="117">
        <f t="shared" si="4"/>
        <v>0</v>
      </c>
      <c r="R31" s="117">
        <f t="shared" si="4"/>
        <v>0</v>
      </c>
      <c r="S31" s="117">
        <f t="shared" si="4"/>
        <v>0</v>
      </c>
      <c r="T31" s="117">
        <f t="shared" si="4"/>
        <v>0</v>
      </c>
      <c r="U31" s="117">
        <f t="shared" si="4"/>
        <v>0</v>
      </c>
      <c r="V31" s="117">
        <f t="shared" si="4"/>
        <v>0</v>
      </c>
    </row>
    <row r="32" spans="1:22" x14ac:dyDescent="0.3">
      <c r="A32" s="95"/>
      <c r="B32" s="95" t="s">
        <v>30</v>
      </c>
      <c r="C32" s="62"/>
      <c r="D32" s="62"/>
      <c r="E32" s="62"/>
      <c r="F32" s="62"/>
      <c r="G32" s="62"/>
      <c r="H32" s="62"/>
      <c r="I32" s="62"/>
      <c r="J32" s="62"/>
      <c r="K32" s="62"/>
      <c r="L32" s="62"/>
      <c r="M32" s="62"/>
      <c r="N32" s="62"/>
      <c r="O32" s="62"/>
      <c r="P32" s="62"/>
      <c r="Q32" s="62"/>
      <c r="R32" s="62"/>
      <c r="S32" s="62"/>
      <c r="T32" s="62"/>
      <c r="U32" s="62"/>
      <c r="V32" s="96"/>
    </row>
    <row r="33" spans="1:27" ht="26.4" x14ac:dyDescent="0.3">
      <c r="A33" s="71" t="s">
        <v>31</v>
      </c>
      <c r="B33" s="72"/>
      <c r="C33" s="28" t="s">
        <v>32</v>
      </c>
      <c r="D33" s="28" t="s">
        <v>8</v>
      </c>
      <c r="E33" s="28" t="s">
        <v>8</v>
      </c>
      <c r="F33" s="28" t="s">
        <v>8</v>
      </c>
      <c r="G33" s="28" t="s">
        <v>8</v>
      </c>
      <c r="H33" s="28" t="s">
        <v>8</v>
      </c>
      <c r="I33" s="28" t="s">
        <v>8</v>
      </c>
      <c r="J33" s="28" t="s">
        <v>8</v>
      </c>
      <c r="K33" s="28" t="s">
        <v>8</v>
      </c>
      <c r="L33" s="28" t="s">
        <v>8</v>
      </c>
      <c r="M33" s="28" t="s">
        <v>8</v>
      </c>
      <c r="N33" s="28" t="s">
        <v>8</v>
      </c>
      <c r="O33" s="28" t="s">
        <v>8</v>
      </c>
      <c r="P33" s="28" t="s">
        <v>8</v>
      </c>
      <c r="Q33" s="28" t="s">
        <v>8</v>
      </c>
      <c r="R33" s="28" t="s">
        <v>8</v>
      </c>
      <c r="S33" s="28" t="s">
        <v>8</v>
      </c>
      <c r="T33" s="28" t="s">
        <v>8</v>
      </c>
      <c r="U33" s="73" t="s">
        <v>8</v>
      </c>
      <c r="V33" s="74" t="s">
        <v>33</v>
      </c>
    </row>
    <row r="34" spans="1:27" x14ac:dyDescent="0.3">
      <c r="A34" s="75"/>
      <c r="B34" s="97"/>
      <c r="C34" s="77"/>
      <c r="D34" s="78"/>
      <c r="E34" s="78"/>
      <c r="F34" s="77"/>
      <c r="G34" s="77"/>
      <c r="H34" s="77"/>
      <c r="I34" s="77"/>
      <c r="J34" s="77"/>
      <c r="K34" s="77"/>
      <c r="L34" s="77"/>
      <c r="M34" s="77"/>
      <c r="N34" s="77"/>
      <c r="O34" s="77"/>
      <c r="P34" s="77"/>
      <c r="Q34" s="77"/>
      <c r="R34" s="77"/>
      <c r="S34" s="79"/>
      <c r="T34" s="79"/>
      <c r="U34" s="79"/>
      <c r="V34" s="81"/>
    </row>
    <row r="35" spans="1:27" x14ac:dyDescent="0.3">
      <c r="A35" s="61" t="s">
        <v>34</v>
      </c>
      <c r="B35" s="55"/>
      <c r="V35" s="83"/>
      <c r="AA35" s="20" t="s">
        <v>35</v>
      </c>
    </row>
    <row r="36" spans="1:27" ht="15" x14ac:dyDescent="0.3">
      <c r="A36" s="55" t="s">
        <v>36</v>
      </c>
      <c r="B36" s="55"/>
      <c r="C36" s="113">
        <f>'Personnel Detail'!J160</f>
        <v>144235</v>
      </c>
      <c r="D36" s="6"/>
      <c r="E36" s="6"/>
      <c r="F36" s="6"/>
      <c r="G36" s="6"/>
      <c r="H36" s="6"/>
      <c r="I36" s="6"/>
      <c r="J36" s="6"/>
      <c r="K36" s="6"/>
      <c r="L36" s="6"/>
      <c r="M36" s="6"/>
      <c r="N36" s="6"/>
      <c r="O36" s="6"/>
      <c r="P36" s="6"/>
      <c r="Q36" s="6"/>
      <c r="R36" s="6"/>
      <c r="S36" s="6"/>
      <c r="T36" s="6"/>
      <c r="U36" s="6"/>
      <c r="V36" s="118">
        <f>SUM(C36:U36)</f>
        <v>144235</v>
      </c>
    </row>
    <row r="37" spans="1:27" ht="15" x14ac:dyDescent="0.3">
      <c r="A37" s="55" t="s">
        <v>37</v>
      </c>
      <c r="B37" s="55"/>
      <c r="C37" s="6"/>
      <c r="D37" s="6"/>
      <c r="E37" s="6"/>
      <c r="F37" s="6"/>
      <c r="G37" s="6"/>
      <c r="H37" s="6"/>
      <c r="I37" s="6"/>
      <c r="J37" s="6"/>
      <c r="K37" s="6"/>
      <c r="L37" s="6"/>
      <c r="M37" s="6"/>
      <c r="N37" s="6"/>
      <c r="O37" s="6"/>
      <c r="P37" s="6"/>
      <c r="Q37" s="6"/>
      <c r="R37" s="6"/>
      <c r="S37" s="6"/>
      <c r="T37" s="6"/>
      <c r="U37" s="6"/>
      <c r="V37" s="118">
        <f>SUM(C37:U37)</f>
        <v>0</v>
      </c>
      <c r="W37" s="98">
        <f>C37/C36</f>
        <v>0</v>
      </c>
      <c r="X37" s="98" t="e">
        <f>D37/D36</f>
        <v>#DIV/0!</v>
      </c>
      <c r="Y37" s="98" t="e">
        <f>#REF!/#REF!</f>
        <v>#REF!</v>
      </c>
    </row>
    <row r="38" spans="1:27" ht="15.6" x14ac:dyDescent="0.3">
      <c r="A38" s="61"/>
      <c r="B38" s="60" t="s">
        <v>38</v>
      </c>
      <c r="C38" s="117">
        <f>SUM(C36:C37)</f>
        <v>144235</v>
      </c>
      <c r="D38" s="117">
        <f>SUM(D36:D37)</f>
        <v>0</v>
      </c>
      <c r="E38" s="117">
        <f>SUM(E36:E37)</f>
        <v>0</v>
      </c>
      <c r="F38" s="117">
        <f>SUM(F36:F37)</f>
        <v>0</v>
      </c>
      <c r="G38" s="117" t="s">
        <v>39</v>
      </c>
      <c r="H38" s="117" t="s">
        <v>39</v>
      </c>
      <c r="I38" s="117" t="s">
        <v>39</v>
      </c>
      <c r="J38" s="117" t="s">
        <v>39</v>
      </c>
      <c r="K38" s="117" t="s">
        <v>39</v>
      </c>
      <c r="L38" s="117" t="s">
        <v>39</v>
      </c>
      <c r="M38" s="117" t="s">
        <v>39</v>
      </c>
      <c r="N38" s="117" t="s">
        <v>39</v>
      </c>
      <c r="O38" s="117" t="s">
        <v>39</v>
      </c>
      <c r="P38" s="117" t="s">
        <v>39</v>
      </c>
      <c r="Q38" s="117" t="s">
        <v>39</v>
      </c>
      <c r="R38" s="117">
        <f>SUM(R36:R37)</f>
        <v>0</v>
      </c>
      <c r="S38" s="117">
        <f>SUM(S36:S37)</f>
        <v>0</v>
      </c>
      <c r="T38" s="117">
        <f>SUM(T36:T37)</f>
        <v>0</v>
      </c>
      <c r="U38" s="117">
        <f>SUM(U36:U37)</f>
        <v>0</v>
      </c>
      <c r="V38" s="117">
        <f>SUM(V36:V37)</f>
        <v>144235</v>
      </c>
    </row>
    <row r="39" spans="1:27" x14ac:dyDescent="0.3">
      <c r="C39" s="82" t="s">
        <v>20</v>
      </c>
      <c r="D39" s="82" t="s">
        <v>20</v>
      </c>
      <c r="E39" s="82" t="s">
        <v>20</v>
      </c>
      <c r="F39" s="82" t="s">
        <v>20</v>
      </c>
      <c r="G39" s="82" t="s">
        <v>20</v>
      </c>
      <c r="H39" s="82" t="s">
        <v>20</v>
      </c>
      <c r="I39" s="82" t="s">
        <v>20</v>
      </c>
      <c r="J39" s="82" t="s">
        <v>20</v>
      </c>
      <c r="K39" s="82" t="s">
        <v>20</v>
      </c>
      <c r="L39" s="82" t="s">
        <v>20</v>
      </c>
      <c r="M39" s="82" t="s">
        <v>20</v>
      </c>
      <c r="N39" s="82" t="s">
        <v>20</v>
      </c>
      <c r="O39" s="82" t="s">
        <v>20</v>
      </c>
      <c r="P39" s="82" t="s">
        <v>20</v>
      </c>
      <c r="Q39" s="82" t="s">
        <v>20</v>
      </c>
      <c r="R39" s="82" t="s">
        <v>20</v>
      </c>
      <c r="S39" s="82" t="s">
        <v>20</v>
      </c>
      <c r="T39" s="82" t="s">
        <v>20</v>
      </c>
      <c r="U39" s="82" t="s">
        <v>20</v>
      </c>
      <c r="V39" s="83" t="s">
        <v>20</v>
      </c>
    </row>
    <row r="40" spans="1:27" x14ac:dyDescent="0.3">
      <c r="A40" s="61" t="s">
        <v>40</v>
      </c>
      <c r="B40" s="55"/>
      <c r="V40" s="83"/>
    </row>
    <row r="41" spans="1:27" ht="15" x14ac:dyDescent="0.3">
      <c r="A41" s="55" t="s">
        <v>41</v>
      </c>
      <c r="B41" s="55"/>
      <c r="C41" s="7"/>
      <c r="D41" s="7"/>
      <c r="E41" s="7"/>
      <c r="F41" s="7"/>
      <c r="G41" s="7"/>
      <c r="H41" s="7"/>
      <c r="I41" s="7"/>
      <c r="J41" s="7"/>
      <c r="K41" s="7"/>
      <c r="L41" s="7"/>
      <c r="M41" s="7"/>
      <c r="N41" s="7"/>
      <c r="O41" s="7"/>
      <c r="P41" s="7"/>
      <c r="Q41" s="7"/>
      <c r="R41" s="7"/>
      <c r="S41" s="7"/>
      <c r="T41" s="7"/>
      <c r="U41" s="7"/>
      <c r="V41" s="118">
        <f t="shared" ref="V41:V52" si="5">SUM(C41:U41)</f>
        <v>0</v>
      </c>
    </row>
    <row r="42" spans="1:27" ht="15" x14ac:dyDescent="0.3">
      <c r="A42" s="55" t="s">
        <v>42</v>
      </c>
      <c r="B42" s="55"/>
      <c r="C42" s="7"/>
      <c r="D42" s="7"/>
      <c r="E42" s="7"/>
      <c r="F42" s="7"/>
      <c r="G42" s="7"/>
      <c r="H42" s="7"/>
      <c r="I42" s="7"/>
      <c r="J42" s="7"/>
      <c r="K42" s="7"/>
      <c r="L42" s="7"/>
      <c r="M42" s="7"/>
      <c r="N42" s="7"/>
      <c r="O42" s="7"/>
      <c r="P42" s="7"/>
      <c r="Q42" s="7"/>
      <c r="R42" s="7"/>
      <c r="S42" s="7"/>
      <c r="T42" s="7"/>
      <c r="U42" s="7"/>
      <c r="V42" s="118">
        <f t="shared" si="5"/>
        <v>0</v>
      </c>
    </row>
    <row r="43" spans="1:27" ht="15" x14ac:dyDescent="0.3">
      <c r="A43" s="55" t="s">
        <v>43</v>
      </c>
      <c r="B43" s="55"/>
      <c r="C43" s="7"/>
      <c r="D43" s="7"/>
      <c r="E43" s="7"/>
      <c r="F43" s="7"/>
      <c r="G43" s="7"/>
      <c r="H43" s="7"/>
      <c r="I43" s="7"/>
      <c r="J43" s="7"/>
      <c r="K43" s="7"/>
      <c r="L43" s="7"/>
      <c r="M43" s="7"/>
      <c r="N43" s="7"/>
      <c r="O43" s="7"/>
      <c r="P43" s="7"/>
      <c r="Q43" s="7"/>
      <c r="R43" s="7"/>
      <c r="S43" s="7"/>
      <c r="T43" s="7"/>
      <c r="U43" s="7"/>
      <c r="V43" s="118">
        <f t="shared" si="5"/>
        <v>0</v>
      </c>
    </row>
    <row r="44" spans="1:27" ht="15" x14ac:dyDescent="0.3">
      <c r="A44" s="55" t="s">
        <v>44</v>
      </c>
      <c r="B44" s="55"/>
      <c r="C44" s="7"/>
      <c r="D44" s="7"/>
      <c r="E44" s="7"/>
      <c r="F44" s="7"/>
      <c r="G44" s="7"/>
      <c r="H44" s="7"/>
      <c r="I44" s="7"/>
      <c r="J44" s="7"/>
      <c r="K44" s="7"/>
      <c r="L44" s="7"/>
      <c r="M44" s="7"/>
      <c r="N44" s="7"/>
      <c r="O44" s="7"/>
      <c r="P44" s="7"/>
      <c r="Q44" s="7"/>
      <c r="R44" s="7"/>
      <c r="S44" s="7"/>
      <c r="T44" s="7"/>
      <c r="U44" s="7"/>
      <c r="V44" s="118">
        <f t="shared" si="5"/>
        <v>0</v>
      </c>
    </row>
    <row r="45" spans="1:27" ht="15" x14ac:dyDescent="0.3">
      <c r="A45" s="55" t="s">
        <v>45</v>
      </c>
      <c r="B45" s="55"/>
      <c r="C45" s="7"/>
      <c r="D45" s="7"/>
      <c r="E45" s="7"/>
      <c r="F45" s="7"/>
      <c r="G45" s="7"/>
      <c r="H45" s="7"/>
      <c r="I45" s="7"/>
      <c r="J45" s="7"/>
      <c r="K45" s="7"/>
      <c r="L45" s="7"/>
      <c r="M45" s="7"/>
      <c r="N45" s="7"/>
      <c r="O45" s="7"/>
      <c r="P45" s="7"/>
      <c r="Q45" s="7"/>
      <c r="R45" s="7"/>
      <c r="S45" s="7"/>
      <c r="T45" s="7"/>
      <c r="U45" s="7"/>
      <c r="V45" s="118">
        <f t="shared" si="5"/>
        <v>0</v>
      </c>
    </row>
    <row r="46" spans="1:27" ht="15" x14ac:dyDescent="0.3">
      <c r="A46" s="55" t="s">
        <v>46</v>
      </c>
      <c r="B46" s="55"/>
      <c r="C46" s="7"/>
      <c r="D46" s="7"/>
      <c r="E46" s="7"/>
      <c r="F46" s="7"/>
      <c r="G46" s="7"/>
      <c r="H46" s="7"/>
      <c r="I46" s="7"/>
      <c r="J46" s="7"/>
      <c r="K46" s="7"/>
      <c r="L46" s="7"/>
      <c r="M46" s="7"/>
      <c r="N46" s="7"/>
      <c r="O46" s="7"/>
      <c r="P46" s="7"/>
      <c r="Q46" s="7"/>
      <c r="R46" s="7"/>
      <c r="S46" s="7"/>
      <c r="T46" s="7"/>
      <c r="U46" s="7"/>
      <c r="V46" s="118">
        <f t="shared" si="5"/>
        <v>0</v>
      </c>
    </row>
    <row r="47" spans="1:27" ht="15" x14ac:dyDescent="0.3">
      <c r="A47" s="55" t="s">
        <v>47</v>
      </c>
      <c r="B47" s="55"/>
      <c r="C47" s="7"/>
      <c r="D47" s="7"/>
      <c r="E47" s="7"/>
      <c r="F47" s="7"/>
      <c r="G47" s="7"/>
      <c r="H47" s="7"/>
      <c r="I47" s="7"/>
      <c r="J47" s="7"/>
      <c r="K47" s="7"/>
      <c r="L47" s="7"/>
      <c r="M47" s="7"/>
      <c r="N47" s="7"/>
      <c r="O47" s="7"/>
      <c r="P47" s="7"/>
      <c r="Q47" s="7"/>
      <c r="R47" s="7"/>
      <c r="S47" s="7"/>
      <c r="T47" s="7"/>
      <c r="U47" s="7"/>
      <c r="V47" s="118">
        <f t="shared" si="5"/>
        <v>0</v>
      </c>
    </row>
    <row r="48" spans="1:27" ht="15" x14ac:dyDescent="0.3">
      <c r="A48" s="55" t="s">
        <v>48</v>
      </c>
      <c r="B48" s="55"/>
      <c r="C48" s="7"/>
      <c r="D48" s="7"/>
      <c r="E48" s="7"/>
      <c r="F48" s="7"/>
      <c r="G48" s="7"/>
      <c r="H48" s="7"/>
      <c r="I48" s="7"/>
      <c r="J48" s="7"/>
      <c r="K48" s="7"/>
      <c r="L48" s="7"/>
      <c r="M48" s="7"/>
      <c r="N48" s="7"/>
      <c r="O48" s="7"/>
      <c r="P48" s="7"/>
      <c r="Q48" s="7"/>
      <c r="R48" s="7"/>
      <c r="S48" s="7"/>
      <c r="T48" s="7"/>
      <c r="U48" s="7"/>
      <c r="V48" s="118">
        <f t="shared" si="5"/>
        <v>0</v>
      </c>
    </row>
    <row r="49" spans="1:22" ht="15" x14ac:dyDescent="0.3">
      <c r="A49" s="55" t="s">
        <v>49</v>
      </c>
      <c r="B49" s="55"/>
      <c r="C49" s="7"/>
      <c r="D49" s="7"/>
      <c r="E49" s="7"/>
      <c r="F49" s="7"/>
      <c r="G49" s="7"/>
      <c r="H49" s="7"/>
      <c r="I49" s="7"/>
      <c r="J49" s="7"/>
      <c r="K49" s="7"/>
      <c r="L49" s="7"/>
      <c r="M49" s="7"/>
      <c r="N49" s="7"/>
      <c r="O49" s="7"/>
      <c r="P49" s="7"/>
      <c r="Q49" s="7"/>
      <c r="R49" s="7"/>
      <c r="S49" s="7"/>
      <c r="T49" s="7"/>
      <c r="U49" s="7"/>
      <c r="V49" s="118">
        <f t="shared" si="5"/>
        <v>0</v>
      </c>
    </row>
    <row r="50" spans="1:22" ht="15" x14ac:dyDescent="0.3">
      <c r="A50" s="55" t="s">
        <v>50</v>
      </c>
      <c r="B50" s="55"/>
      <c r="C50" s="7"/>
      <c r="D50" s="7"/>
      <c r="E50" s="7"/>
      <c r="F50" s="7"/>
      <c r="G50" s="7"/>
      <c r="H50" s="7"/>
      <c r="I50" s="7"/>
      <c r="J50" s="7"/>
      <c r="K50" s="7"/>
      <c r="L50" s="7"/>
      <c r="M50" s="7"/>
      <c r="N50" s="7"/>
      <c r="O50" s="7"/>
      <c r="P50" s="7"/>
      <c r="Q50" s="7"/>
      <c r="R50" s="7"/>
      <c r="S50" s="7"/>
      <c r="T50" s="7"/>
      <c r="U50" s="7"/>
      <c r="V50" s="118">
        <f t="shared" si="5"/>
        <v>0</v>
      </c>
    </row>
    <row r="51" spans="1:22" ht="15" x14ac:dyDescent="0.3">
      <c r="A51" s="55" t="s">
        <v>51</v>
      </c>
      <c r="B51" s="55"/>
      <c r="C51" s="7"/>
      <c r="D51" s="7"/>
      <c r="E51" s="7"/>
      <c r="F51" s="7"/>
      <c r="G51" s="7"/>
      <c r="H51" s="7"/>
      <c r="I51" s="7"/>
      <c r="J51" s="7"/>
      <c r="K51" s="7"/>
      <c r="L51" s="7"/>
      <c r="M51" s="7"/>
      <c r="N51" s="7"/>
      <c r="O51" s="7"/>
      <c r="P51" s="7"/>
      <c r="Q51" s="7"/>
      <c r="R51" s="7"/>
      <c r="S51" s="7"/>
      <c r="T51" s="7"/>
      <c r="U51" s="7"/>
      <c r="V51" s="118">
        <f t="shared" ref="V51" si="6">SUM(C51:U51)</f>
        <v>0</v>
      </c>
    </row>
    <row r="52" spans="1:22" ht="15" x14ac:dyDescent="0.3">
      <c r="A52" s="55" t="s">
        <v>52</v>
      </c>
      <c r="B52" s="55"/>
      <c r="C52" s="7"/>
      <c r="D52" s="7"/>
      <c r="E52" s="7"/>
      <c r="F52" s="7"/>
      <c r="G52" s="7"/>
      <c r="H52" s="7"/>
      <c r="I52" s="7"/>
      <c r="J52" s="7"/>
      <c r="K52" s="7"/>
      <c r="L52" s="7"/>
      <c r="M52" s="7"/>
      <c r="N52" s="7"/>
      <c r="O52" s="7"/>
      <c r="P52" s="7"/>
      <c r="Q52" s="7"/>
      <c r="R52" s="7"/>
      <c r="S52" s="7"/>
      <c r="T52" s="7"/>
      <c r="U52" s="7"/>
      <c r="V52" s="118">
        <f t="shared" si="5"/>
        <v>0</v>
      </c>
    </row>
    <row r="53" spans="1:22" ht="15.6" x14ac:dyDescent="0.3">
      <c r="A53" s="55"/>
      <c r="B53" s="60" t="s">
        <v>53</v>
      </c>
      <c r="C53" s="117">
        <f t="shared" ref="C53:V53" si="7">SUM(C41:C52)</f>
        <v>0</v>
      </c>
      <c r="D53" s="117">
        <f t="shared" si="7"/>
        <v>0</v>
      </c>
      <c r="E53" s="117">
        <f t="shared" si="7"/>
        <v>0</v>
      </c>
      <c r="F53" s="117">
        <f t="shared" si="7"/>
        <v>0</v>
      </c>
      <c r="G53" s="117">
        <f t="shared" si="7"/>
        <v>0</v>
      </c>
      <c r="H53" s="117">
        <f t="shared" si="7"/>
        <v>0</v>
      </c>
      <c r="I53" s="117">
        <f t="shared" si="7"/>
        <v>0</v>
      </c>
      <c r="J53" s="117">
        <f t="shared" si="7"/>
        <v>0</v>
      </c>
      <c r="K53" s="117">
        <f t="shared" si="7"/>
        <v>0</v>
      </c>
      <c r="L53" s="117">
        <f t="shared" si="7"/>
        <v>0</v>
      </c>
      <c r="M53" s="117">
        <f t="shared" si="7"/>
        <v>0</v>
      </c>
      <c r="N53" s="117">
        <f t="shared" si="7"/>
        <v>0</v>
      </c>
      <c r="O53" s="117">
        <f t="shared" si="7"/>
        <v>0</v>
      </c>
      <c r="P53" s="117">
        <f t="shared" si="7"/>
        <v>0</v>
      </c>
      <c r="Q53" s="117">
        <f t="shared" si="7"/>
        <v>0</v>
      </c>
      <c r="R53" s="117">
        <f t="shared" si="7"/>
        <v>0</v>
      </c>
      <c r="S53" s="117">
        <f t="shared" si="7"/>
        <v>0</v>
      </c>
      <c r="T53" s="117">
        <f t="shared" si="7"/>
        <v>0</v>
      </c>
      <c r="U53" s="117">
        <f t="shared" si="7"/>
        <v>0</v>
      </c>
      <c r="V53" s="117">
        <f t="shared" si="7"/>
        <v>0</v>
      </c>
    </row>
    <row r="54" spans="1:22" x14ac:dyDescent="0.3">
      <c r="C54" s="82" t="s">
        <v>20</v>
      </c>
      <c r="D54" s="82" t="s">
        <v>20</v>
      </c>
      <c r="E54" s="82" t="s">
        <v>20</v>
      </c>
      <c r="F54" s="82" t="s">
        <v>20</v>
      </c>
      <c r="G54" s="82" t="s">
        <v>20</v>
      </c>
      <c r="H54" s="82" t="s">
        <v>20</v>
      </c>
      <c r="I54" s="82" t="s">
        <v>20</v>
      </c>
      <c r="J54" s="82" t="s">
        <v>20</v>
      </c>
      <c r="K54" s="82" t="s">
        <v>20</v>
      </c>
      <c r="L54" s="82" t="s">
        <v>20</v>
      </c>
      <c r="M54" s="82" t="s">
        <v>20</v>
      </c>
      <c r="N54" s="82" t="s">
        <v>20</v>
      </c>
      <c r="O54" s="82" t="s">
        <v>20</v>
      </c>
      <c r="P54" s="82" t="s">
        <v>20</v>
      </c>
      <c r="Q54" s="82" t="s">
        <v>20</v>
      </c>
      <c r="R54" s="82" t="s">
        <v>20</v>
      </c>
      <c r="S54" s="82" t="s">
        <v>20</v>
      </c>
      <c r="T54" s="82" t="s">
        <v>20</v>
      </c>
      <c r="U54" s="82" t="s">
        <v>20</v>
      </c>
      <c r="V54" s="83" t="s">
        <v>20</v>
      </c>
    </row>
    <row r="55" spans="1:22" ht="15.6" x14ac:dyDescent="0.3">
      <c r="A55" s="55"/>
      <c r="B55" s="60" t="s">
        <v>54</v>
      </c>
      <c r="C55" s="117">
        <f t="shared" ref="C55:V55" si="8">SUM(C53)+C38</f>
        <v>144235</v>
      </c>
      <c r="D55" s="117">
        <f t="shared" si="8"/>
        <v>0</v>
      </c>
      <c r="E55" s="117">
        <f t="shared" si="8"/>
        <v>0</v>
      </c>
      <c r="F55" s="117">
        <f t="shared" si="8"/>
        <v>0</v>
      </c>
      <c r="G55" s="117" t="e">
        <f t="shared" si="8"/>
        <v>#VALUE!</v>
      </c>
      <c r="H55" s="117" t="e">
        <f t="shared" si="8"/>
        <v>#VALUE!</v>
      </c>
      <c r="I55" s="117" t="e">
        <f t="shared" si="8"/>
        <v>#VALUE!</v>
      </c>
      <c r="J55" s="117" t="e">
        <f t="shared" si="8"/>
        <v>#VALUE!</v>
      </c>
      <c r="K55" s="117" t="e">
        <f t="shared" si="8"/>
        <v>#VALUE!</v>
      </c>
      <c r="L55" s="117" t="e">
        <f t="shared" si="8"/>
        <v>#VALUE!</v>
      </c>
      <c r="M55" s="117" t="e">
        <f t="shared" si="8"/>
        <v>#VALUE!</v>
      </c>
      <c r="N55" s="117" t="e">
        <f t="shared" si="8"/>
        <v>#VALUE!</v>
      </c>
      <c r="O55" s="117" t="e">
        <f t="shared" si="8"/>
        <v>#VALUE!</v>
      </c>
      <c r="P55" s="117" t="e">
        <f t="shared" si="8"/>
        <v>#VALUE!</v>
      </c>
      <c r="Q55" s="117" t="e">
        <f t="shared" si="8"/>
        <v>#VALUE!</v>
      </c>
      <c r="R55" s="117">
        <f t="shared" si="8"/>
        <v>0</v>
      </c>
      <c r="S55" s="117">
        <f t="shared" si="8"/>
        <v>0</v>
      </c>
      <c r="T55" s="117">
        <f t="shared" si="8"/>
        <v>0</v>
      </c>
      <c r="U55" s="117">
        <f t="shared" si="8"/>
        <v>0</v>
      </c>
      <c r="V55" s="117">
        <f t="shared" si="8"/>
        <v>144235</v>
      </c>
    </row>
    <row r="56" spans="1:22" x14ac:dyDescent="0.3">
      <c r="C56" s="82" t="s">
        <v>20</v>
      </c>
      <c r="D56" s="82" t="s">
        <v>20</v>
      </c>
      <c r="E56" s="82" t="s">
        <v>20</v>
      </c>
      <c r="F56" s="82" t="s">
        <v>20</v>
      </c>
      <c r="G56" s="82" t="s">
        <v>20</v>
      </c>
      <c r="H56" s="82" t="s">
        <v>20</v>
      </c>
      <c r="I56" s="82" t="s">
        <v>20</v>
      </c>
      <c r="J56" s="82" t="s">
        <v>20</v>
      </c>
      <c r="K56" s="82" t="s">
        <v>20</v>
      </c>
      <c r="L56" s="82" t="s">
        <v>20</v>
      </c>
      <c r="M56" s="82" t="s">
        <v>20</v>
      </c>
      <c r="N56" s="82" t="s">
        <v>20</v>
      </c>
      <c r="O56" s="82" t="s">
        <v>20</v>
      </c>
      <c r="P56" s="82" t="s">
        <v>20</v>
      </c>
      <c r="Q56" s="82" t="s">
        <v>20</v>
      </c>
      <c r="R56" s="82" t="s">
        <v>20</v>
      </c>
      <c r="S56" s="82" t="s">
        <v>20</v>
      </c>
      <c r="T56" s="82" t="s">
        <v>20</v>
      </c>
      <c r="U56" s="82" t="s">
        <v>20</v>
      </c>
      <c r="V56" s="83" t="s">
        <v>20</v>
      </c>
    </row>
    <row r="57" spans="1:22" x14ac:dyDescent="0.3">
      <c r="A57" s="61" t="s">
        <v>55</v>
      </c>
      <c r="B57" s="55"/>
      <c r="V57" s="83"/>
    </row>
    <row r="58" spans="1:22" ht="15" x14ac:dyDescent="0.3">
      <c r="A58" s="55" t="s">
        <v>56</v>
      </c>
      <c r="B58" s="55"/>
      <c r="C58" s="7"/>
      <c r="D58" s="7"/>
      <c r="E58" s="7"/>
      <c r="F58" s="7"/>
      <c r="G58" s="7"/>
      <c r="H58" s="7"/>
      <c r="I58" s="7"/>
      <c r="J58" s="7"/>
      <c r="K58" s="7"/>
      <c r="L58" s="7"/>
      <c r="M58" s="7"/>
      <c r="N58" s="7"/>
      <c r="O58" s="7"/>
      <c r="P58" s="7"/>
      <c r="Q58" s="7"/>
      <c r="R58" s="7"/>
      <c r="S58" s="7"/>
      <c r="T58" s="7"/>
      <c r="U58" s="7"/>
      <c r="V58" s="118">
        <f t="shared" ref="V58:V59" si="9">SUM(C58:U58)</f>
        <v>0</v>
      </c>
    </row>
    <row r="59" spans="1:22" ht="15" x14ac:dyDescent="0.3">
      <c r="A59" s="55" t="s">
        <v>57</v>
      </c>
      <c r="B59" s="55"/>
      <c r="C59" s="7"/>
      <c r="D59" s="7"/>
      <c r="E59" s="7"/>
      <c r="F59" s="7"/>
      <c r="G59" s="7"/>
      <c r="H59" s="7"/>
      <c r="I59" s="7"/>
      <c r="J59" s="7"/>
      <c r="K59" s="7"/>
      <c r="L59" s="7"/>
      <c r="M59" s="7"/>
      <c r="N59" s="7"/>
      <c r="O59" s="7"/>
      <c r="P59" s="7"/>
      <c r="Q59" s="7"/>
      <c r="R59" s="7"/>
      <c r="S59" s="7"/>
      <c r="T59" s="7"/>
      <c r="U59" s="7"/>
      <c r="V59" s="118">
        <f t="shared" si="9"/>
        <v>0</v>
      </c>
    </row>
    <row r="60" spans="1:22" x14ac:dyDescent="0.3">
      <c r="B60" s="60" t="s">
        <v>58</v>
      </c>
      <c r="C60" s="119">
        <f>SUM(C58:C59)</f>
        <v>0</v>
      </c>
      <c r="D60" s="119">
        <f t="shared" ref="D60:U60" si="10">SUM(D58:D59)</f>
        <v>0</v>
      </c>
      <c r="E60" s="119">
        <f t="shared" si="10"/>
        <v>0</v>
      </c>
      <c r="F60" s="119">
        <f t="shared" si="10"/>
        <v>0</v>
      </c>
      <c r="G60" s="119">
        <f t="shared" si="10"/>
        <v>0</v>
      </c>
      <c r="H60" s="119">
        <f t="shared" si="10"/>
        <v>0</v>
      </c>
      <c r="I60" s="119">
        <f t="shared" si="10"/>
        <v>0</v>
      </c>
      <c r="J60" s="119">
        <f t="shared" si="10"/>
        <v>0</v>
      </c>
      <c r="K60" s="119">
        <f t="shared" si="10"/>
        <v>0</v>
      </c>
      <c r="L60" s="119">
        <f t="shared" si="10"/>
        <v>0</v>
      </c>
      <c r="M60" s="119">
        <f t="shared" si="10"/>
        <v>0</v>
      </c>
      <c r="N60" s="119">
        <f t="shared" si="10"/>
        <v>0</v>
      </c>
      <c r="O60" s="119">
        <f t="shared" si="10"/>
        <v>0</v>
      </c>
      <c r="P60" s="119">
        <f t="shared" si="10"/>
        <v>0</v>
      </c>
      <c r="Q60" s="119">
        <f t="shared" si="10"/>
        <v>0</v>
      </c>
      <c r="R60" s="119">
        <f t="shared" si="10"/>
        <v>0</v>
      </c>
      <c r="S60" s="119">
        <f t="shared" si="10"/>
        <v>0</v>
      </c>
      <c r="T60" s="119">
        <f t="shared" si="10"/>
        <v>0</v>
      </c>
      <c r="U60" s="119">
        <f t="shared" si="10"/>
        <v>0</v>
      </c>
      <c r="V60" s="120">
        <f t="shared" ref="V60" si="11">SUM(V58:V59)</f>
        <v>0</v>
      </c>
    </row>
    <row r="61" spans="1:22" x14ac:dyDescent="0.3">
      <c r="A61" s="55"/>
      <c r="B61" s="55"/>
      <c r="C61" s="82" t="s">
        <v>20</v>
      </c>
      <c r="D61" s="82" t="s">
        <v>20</v>
      </c>
      <c r="E61" s="82" t="s">
        <v>20</v>
      </c>
      <c r="F61" s="82" t="s">
        <v>20</v>
      </c>
      <c r="G61" s="82" t="s">
        <v>20</v>
      </c>
      <c r="H61" s="82" t="s">
        <v>20</v>
      </c>
      <c r="I61" s="82" t="s">
        <v>20</v>
      </c>
      <c r="J61" s="82" t="s">
        <v>20</v>
      </c>
      <c r="K61" s="82" t="s">
        <v>20</v>
      </c>
      <c r="L61" s="82" t="s">
        <v>20</v>
      </c>
      <c r="M61" s="82" t="s">
        <v>20</v>
      </c>
      <c r="N61" s="82" t="s">
        <v>20</v>
      </c>
      <c r="O61" s="82" t="s">
        <v>20</v>
      </c>
      <c r="P61" s="82" t="s">
        <v>20</v>
      </c>
      <c r="Q61" s="82" t="s">
        <v>20</v>
      </c>
      <c r="R61" s="82" t="s">
        <v>20</v>
      </c>
      <c r="S61" s="82" t="s">
        <v>20</v>
      </c>
      <c r="T61" s="82" t="s">
        <v>20</v>
      </c>
      <c r="U61" s="82" t="s">
        <v>20</v>
      </c>
      <c r="V61" s="83" t="s">
        <v>20</v>
      </c>
    </row>
    <row r="62" spans="1:22" ht="15.6" x14ac:dyDescent="0.3">
      <c r="A62" s="55"/>
      <c r="B62" s="60" t="s">
        <v>59</v>
      </c>
      <c r="C62" s="117">
        <f>C55+C60</f>
        <v>144235</v>
      </c>
      <c r="D62" s="117">
        <f t="shared" ref="D62:U62" si="12">D55+D60</f>
        <v>0</v>
      </c>
      <c r="E62" s="117">
        <f t="shared" si="12"/>
        <v>0</v>
      </c>
      <c r="F62" s="117">
        <f t="shared" si="12"/>
        <v>0</v>
      </c>
      <c r="G62" s="117" t="e">
        <f t="shared" si="12"/>
        <v>#VALUE!</v>
      </c>
      <c r="H62" s="117" t="e">
        <f t="shared" si="12"/>
        <v>#VALUE!</v>
      </c>
      <c r="I62" s="117" t="e">
        <f t="shared" si="12"/>
        <v>#VALUE!</v>
      </c>
      <c r="J62" s="117" t="e">
        <f t="shared" si="12"/>
        <v>#VALUE!</v>
      </c>
      <c r="K62" s="117" t="e">
        <f t="shared" si="12"/>
        <v>#VALUE!</v>
      </c>
      <c r="L62" s="117" t="e">
        <f t="shared" si="12"/>
        <v>#VALUE!</v>
      </c>
      <c r="M62" s="117" t="e">
        <f t="shared" si="12"/>
        <v>#VALUE!</v>
      </c>
      <c r="N62" s="117" t="e">
        <f t="shared" si="12"/>
        <v>#VALUE!</v>
      </c>
      <c r="O62" s="117" t="e">
        <f t="shared" si="12"/>
        <v>#VALUE!</v>
      </c>
      <c r="P62" s="117" t="e">
        <f t="shared" si="12"/>
        <v>#VALUE!</v>
      </c>
      <c r="Q62" s="117" t="e">
        <f t="shared" si="12"/>
        <v>#VALUE!</v>
      </c>
      <c r="R62" s="117">
        <f t="shared" si="12"/>
        <v>0</v>
      </c>
      <c r="S62" s="117">
        <f t="shared" si="12"/>
        <v>0</v>
      </c>
      <c r="T62" s="117">
        <f t="shared" si="12"/>
        <v>0</v>
      </c>
      <c r="U62" s="117">
        <f t="shared" si="12"/>
        <v>0</v>
      </c>
      <c r="V62" s="117">
        <f t="shared" ref="V62" si="13">V55+V60</f>
        <v>144235</v>
      </c>
    </row>
    <row r="63" spans="1:22" x14ac:dyDescent="0.3">
      <c r="A63" s="55"/>
      <c r="B63" s="55"/>
      <c r="C63" s="82" t="s">
        <v>20</v>
      </c>
      <c r="D63" s="82" t="s">
        <v>20</v>
      </c>
      <c r="E63" s="82" t="s">
        <v>20</v>
      </c>
      <c r="F63" s="82" t="s">
        <v>20</v>
      </c>
      <c r="G63" s="82" t="s">
        <v>20</v>
      </c>
      <c r="H63" s="82" t="s">
        <v>20</v>
      </c>
      <c r="I63" s="82" t="s">
        <v>20</v>
      </c>
      <c r="J63" s="82" t="s">
        <v>20</v>
      </c>
      <c r="K63" s="82" t="s">
        <v>20</v>
      </c>
      <c r="L63" s="82" t="s">
        <v>20</v>
      </c>
      <c r="M63" s="82" t="s">
        <v>20</v>
      </c>
      <c r="N63" s="82" t="s">
        <v>20</v>
      </c>
      <c r="O63" s="82" t="s">
        <v>20</v>
      </c>
      <c r="P63" s="82" t="s">
        <v>20</v>
      </c>
      <c r="Q63" s="82" t="s">
        <v>20</v>
      </c>
      <c r="R63" s="82" t="s">
        <v>20</v>
      </c>
      <c r="S63" s="82" t="s">
        <v>20</v>
      </c>
      <c r="T63" s="82" t="s">
        <v>20</v>
      </c>
      <c r="U63" s="82" t="s">
        <v>20</v>
      </c>
      <c r="V63" s="83" t="s">
        <v>20</v>
      </c>
    </row>
    <row r="64" spans="1:22" ht="15" x14ac:dyDescent="0.3">
      <c r="A64" s="61" t="s">
        <v>60</v>
      </c>
      <c r="B64" s="55"/>
      <c r="C64" s="8"/>
      <c r="D64" s="8"/>
      <c r="E64" s="8"/>
      <c r="F64" s="8"/>
      <c r="G64" s="8"/>
      <c r="H64" s="8"/>
      <c r="I64" s="8"/>
      <c r="J64" s="8"/>
      <c r="K64" s="8"/>
      <c r="L64" s="8"/>
      <c r="M64" s="8"/>
      <c r="N64" s="8"/>
      <c r="O64" s="8"/>
      <c r="P64" s="8"/>
      <c r="Q64" s="8"/>
      <c r="R64" s="8"/>
      <c r="S64" s="8"/>
      <c r="T64" s="8"/>
      <c r="U64" s="8"/>
      <c r="V64" s="118">
        <f t="shared" ref="V64" si="14">SUM(C64:U64)</f>
        <v>0</v>
      </c>
    </row>
    <row r="65" spans="1:27" x14ac:dyDescent="0.3">
      <c r="C65" s="82" t="s">
        <v>20</v>
      </c>
      <c r="D65" s="82" t="s">
        <v>20</v>
      </c>
      <c r="E65" s="82" t="s">
        <v>20</v>
      </c>
      <c r="F65" s="82" t="s">
        <v>20</v>
      </c>
      <c r="G65" s="82" t="s">
        <v>20</v>
      </c>
      <c r="H65" s="82" t="s">
        <v>20</v>
      </c>
      <c r="I65" s="82" t="s">
        <v>20</v>
      </c>
      <c r="J65" s="82" t="s">
        <v>20</v>
      </c>
      <c r="K65" s="82" t="s">
        <v>20</v>
      </c>
      <c r="L65" s="82" t="s">
        <v>20</v>
      </c>
      <c r="M65" s="82" t="s">
        <v>20</v>
      </c>
      <c r="N65" s="82" t="s">
        <v>20</v>
      </c>
      <c r="O65" s="82" t="s">
        <v>20</v>
      </c>
      <c r="P65" s="82" t="s">
        <v>20</v>
      </c>
      <c r="Q65" s="82" t="s">
        <v>20</v>
      </c>
      <c r="R65" s="82" t="s">
        <v>20</v>
      </c>
      <c r="S65" s="82" t="s">
        <v>20</v>
      </c>
      <c r="T65" s="82" t="s">
        <v>20</v>
      </c>
      <c r="U65" s="82" t="s">
        <v>20</v>
      </c>
      <c r="V65" s="83" t="s">
        <v>20</v>
      </c>
      <c r="AA65" s="20" t="s">
        <v>61</v>
      </c>
    </row>
    <row r="66" spans="1:27" ht="15" x14ac:dyDescent="0.3">
      <c r="A66" s="61" t="s">
        <v>62</v>
      </c>
      <c r="B66" s="55"/>
      <c r="C66" s="7"/>
      <c r="D66" s="7"/>
      <c r="E66" s="7"/>
      <c r="F66" s="7"/>
      <c r="G66" s="7"/>
      <c r="H66" s="7"/>
      <c r="I66" s="7"/>
      <c r="J66" s="7"/>
      <c r="K66" s="7"/>
      <c r="L66" s="7"/>
      <c r="M66" s="7"/>
      <c r="N66" s="7"/>
      <c r="O66" s="7"/>
      <c r="P66" s="7"/>
      <c r="Q66" s="7"/>
      <c r="R66" s="7"/>
      <c r="S66" s="7"/>
      <c r="T66" s="7"/>
      <c r="U66" s="7"/>
      <c r="V66" s="118">
        <f t="shared" ref="V66" si="15">SUM(C66:U66)</f>
        <v>0</v>
      </c>
    </row>
    <row r="67" spans="1:27" x14ac:dyDescent="0.3">
      <c r="C67" s="82" t="s">
        <v>20</v>
      </c>
      <c r="D67" s="82" t="s">
        <v>20</v>
      </c>
      <c r="E67" s="82" t="s">
        <v>20</v>
      </c>
      <c r="F67" s="82" t="s">
        <v>20</v>
      </c>
      <c r="G67" s="82" t="s">
        <v>20</v>
      </c>
      <c r="H67" s="82" t="s">
        <v>20</v>
      </c>
      <c r="I67" s="82" t="s">
        <v>20</v>
      </c>
      <c r="J67" s="82" t="s">
        <v>20</v>
      </c>
      <c r="K67" s="82" t="s">
        <v>20</v>
      </c>
      <c r="L67" s="82" t="s">
        <v>20</v>
      </c>
      <c r="M67" s="82" t="s">
        <v>20</v>
      </c>
      <c r="N67" s="82" t="s">
        <v>20</v>
      </c>
      <c r="O67" s="82" t="s">
        <v>20</v>
      </c>
      <c r="P67" s="82" t="s">
        <v>20</v>
      </c>
      <c r="Q67" s="82" t="s">
        <v>20</v>
      </c>
      <c r="R67" s="82" t="s">
        <v>20</v>
      </c>
      <c r="S67" s="82" t="s">
        <v>20</v>
      </c>
      <c r="T67" s="82" t="s">
        <v>20</v>
      </c>
      <c r="U67" s="82" t="s">
        <v>20</v>
      </c>
      <c r="V67" s="83" t="s">
        <v>20</v>
      </c>
    </row>
    <row r="68" spans="1:27" ht="16.2" thickBot="1" x14ac:dyDescent="0.35">
      <c r="A68" s="99"/>
      <c r="B68" s="100" t="s">
        <v>63</v>
      </c>
      <c r="C68" s="117">
        <f>SUM(C62:C67)</f>
        <v>144235</v>
      </c>
      <c r="D68" s="117">
        <f t="shared" ref="D68:V68" si="16">SUM(D62:D67)</f>
        <v>0</v>
      </c>
      <c r="E68" s="117">
        <f t="shared" si="16"/>
        <v>0</v>
      </c>
      <c r="F68" s="117">
        <f t="shared" si="16"/>
        <v>0</v>
      </c>
      <c r="G68" s="117" t="e">
        <f t="shared" si="16"/>
        <v>#VALUE!</v>
      </c>
      <c r="H68" s="117" t="e">
        <f t="shared" si="16"/>
        <v>#VALUE!</v>
      </c>
      <c r="I68" s="117" t="e">
        <f t="shared" si="16"/>
        <v>#VALUE!</v>
      </c>
      <c r="J68" s="117" t="e">
        <f t="shared" si="16"/>
        <v>#VALUE!</v>
      </c>
      <c r="K68" s="117" t="e">
        <f t="shared" si="16"/>
        <v>#VALUE!</v>
      </c>
      <c r="L68" s="117" t="e">
        <f t="shared" si="16"/>
        <v>#VALUE!</v>
      </c>
      <c r="M68" s="117" t="e">
        <f t="shared" si="16"/>
        <v>#VALUE!</v>
      </c>
      <c r="N68" s="117" t="e">
        <f t="shared" si="16"/>
        <v>#VALUE!</v>
      </c>
      <c r="O68" s="117" t="e">
        <f t="shared" si="16"/>
        <v>#VALUE!</v>
      </c>
      <c r="P68" s="117" t="e">
        <f t="shared" si="16"/>
        <v>#VALUE!</v>
      </c>
      <c r="Q68" s="117" t="e">
        <f t="shared" si="16"/>
        <v>#VALUE!</v>
      </c>
      <c r="R68" s="117">
        <f t="shared" si="16"/>
        <v>0</v>
      </c>
      <c r="S68" s="117">
        <f t="shared" si="16"/>
        <v>0</v>
      </c>
      <c r="T68" s="117">
        <f t="shared" si="16"/>
        <v>0</v>
      </c>
      <c r="U68" s="117">
        <f t="shared" si="16"/>
        <v>0</v>
      </c>
      <c r="V68" s="117">
        <f t="shared" si="16"/>
        <v>144235</v>
      </c>
    </row>
    <row r="69" spans="1:27" x14ac:dyDescent="0.3">
      <c r="B69" s="101"/>
      <c r="V69" s="83"/>
    </row>
    <row r="70" spans="1:27" x14ac:dyDescent="0.3">
      <c r="A70" s="61" t="s">
        <v>64</v>
      </c>
      <c r="B70" s="55"/>
      <c r="V70" s="83"/>
    </row>
    <row r="71" spans="1:27" ht="13.8" thickBot="1" x14ac:dyDescent="0.35">
      <c r="A71" s="99"/>
      <c r="B71" s="99"/>
      <c r="C71" s="102"/>
      <c r="D71" s="102"/>
      <c r="E71" s="102"/>
      <c r="F71" s="102"/>
      <c r="G71" s="102"/>
      <c r="H71" s="102"/>
      <c r="I71" s="102"/>
      <c r="J71" s="102"/>
      <c r="K71" s="102"/>
      <c r="L71" s="102"/>
      <c r="M71" s="102"/>
      <c r="N71" s="102"/>
      <c r="O71" s="102"/>
      <c r="P71" s="102"/>
      <c r="Q71" s="102"/>
      <c r="R71" s="102"/>
      <c r="S71" s="102"/>
      <c r="T71" s="102"/>
      <c r="U71" s="102"/>
      <c r="V71" s="103"/>
    </row>
    <row r="72" spans="1:27" x14ac:dyDescent="0.3">
      <c r="A72" s="104" t="s">
        <v>65</v>
      </c>
      <c r="B72" s="104"/>
      <c r="C72" s="105"/>
      <c r="D72" s="105"/>
      <c r="E72" s="106"/>
      <c r="F72" s="106"/>
      <c r="G72" s="107"/>
      <c r="H72" s="107"/>
      <c r="I72" s="107"/>
      <c r="J72" s="107"/>
      <c r="K72" s="107"/>
      <c r="L72" s="107"/>
      <c r="M72" s="107"/>
      <c r="N72" s="107"/>
      <c r="O72" s="107"/>
      <c r="P72" s="107"/>
      <c r="Q72" s="107"/>
      <c r="R72" s="107"/>
      <c r="S72" s="107"/>
      <c r="T72" s="107"/>
      <c r="U72" s="107"/>
      <c r="V72" s="108"/>
    </row>
    <row r="73" spans="1:27" x14ac:dyDescent="0.3">
      <c r="A73" s="20" t="s">
        <v>66</v>
      </c>
      <c r="V73" s="83"/>
    </row>
    <row r="74" spans="1:27" x14ac:dyDescent="0.3">
      <c r="A74" s="9"/>
      <c r="B74" s="9"/>
      <c r="C74" s="10"/>
      <c r="D74" s="10"/>
      <c r="E74" s="10"/>
      <c r="V74" s="83"/>
    </row>
    <row r="75" spans="1:27" x14ac:dyDescent="0.3">
      <c r="A75" s="109" t="s">
        <v>67</v>
      </c>
      <c r="B75" s="109"/>
      <c r="C75" s="10" t="s">
        <v>68</v>
      </c>
      <c r="D75" s="10"/>
      <c r="E75" s="110" t="s">
        <v>2</v>
      </c>
      <c r="F75" s="10"/>
      <c r="G75" s="10"/>
      <c r="H75" s="10"/>
      <c r="I75" s="10"/>
      <c r="J75" s="10"/>
      <c r="K75" s="10"/>
      <c r="L75" s="10"/>
      <c r="M75" s="10"/>
      <c r="N75" s="10"/>
      <c r="O75" s="10"/>
      <c r="P75" s="10"/>
      <c r="Q75" s="10"/>
      <c r="R75" s="10"/>
      <c r="S75" s="10"/>
      <c r="T75" s="10"/>
      <c r="U75" s="10"/>
      <c r="V75" s="111"/>
    </row>
  </sheetData>
  <sheetProtection algorithmName="SHA-512" hashValue="Qsb1QfM5nOCHU+AULcwy2AGWKRnIW7Um96I124sbnU2OP7cx5SiSXZoq3UV4+olx8zs7zWN7FVoFwAXurBxnfg==" saltValue="GOqoak2oZj6dIeGmpby5FQ==" spinCount="100000" sheet="1" formatCells="0" formatColumns="0" formatRows="0"/>
  <mergeCells count="5">
    <mergeCell ref="B1:V2"/>
    <mergeCell ref="B3:E3"/>
    <mergeCell ref="B5:E5"/>
    <mergeCell ref="T3:V3"/>
    <mergeCell ref="T5:V5"/>
  </mergeCells>
  <printOptions horizontalCentered="1"/>
  <pageMargins left="0.25" right="0.25" top="0.75" bottom="0.75" header="0.3" footer="0.3"/>
  <pageSetup paperSize="5" scale="78" fitToHeight="0" orientation="landscape" r:id="rId1"/>
  <headerFooter>
    <oddHeader xml:space="preserve">&amp;R&amp;"Arial,Bold"&amp;14EXHIBIT C
</oddHeader>
    <oddFooter>&amp;L&amp;"Arial,Regular"Updated 07/01/2024&amp;R&amp;"Arial,Regular"EXHIBIT C, Page &amp;P of &amp;N</oddFooter>
  </headerFooter>
  <rowBreaks count="1" manualBreakCount="1">
    <brk id="32" max="21" man="1"/>
  </rowBreaks>
  <colBreaks count="1" manualBreakCount="1">
    <brk id="22" max="7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87"/>
  <sheetViews>
    <sheetView showGridLines="0" view="pageLayout" topLeftCell="A155" zoomScaleNormal="110" zoomScaleSheetLayoutView="110" workbookViewId="0">
      <selection activeCell="I174" sqref="I174"/>
    </sheetView>
  </sheetViews>
  <sheetFormatPr defaultColWidth="9.6640625" defaultRowHeight="13.2" x14ac:dyDescent="0.3"/>
  <cols>
    <col min="1" max="1" width="9.6640625" style="20"/>
    <col min="2" max="2" width="4.109375" style="26" customWidth="1"/>
    <col min="3" max="3" width="42.88671875" style="20" customWidth="1"/>
    <col min="4" max="4" width="9.5546875" style="26" customWidth="1"/>
    <col min="5" max="5" width="13.6640625" style="26" customWidth="1"/>
    <col min="6" max="6" width="13.109375" style="52" customWidth="1"/>
    <col min="7" max="7" width="16.44140625" style="52" customWidth="1"/>
    <col min="8" max="8" width="9.5546875" style="20" customWidth="1"/>
    <col min="9" max="9" width="9.5546875" style="53" customWidth="1"/>
    <col min="10" max="10" width="16.44140625" style="52" customWidth="1"/>
    <col min="11" max="12" width="9.5546875" style="20" hidden="1" customWidth="1"/>
    <col min="13" max="13" width="14.6640625" style="20" hidden="1" customWidth="1"/>
    <col min="14" max="204" width="9.6640625" style="20"/>
    <col min="205" max="206" width="0" style="20" hidden="1" customWidth="1"/>
    <col min="207" max="207" width="3" style="20" bestFit="1" customWidth="1"/>
    <col min="208" max="208" width="34.109375" style="20" customWidth="1"/>
    <col min="209" max="209" width="5.5546875" style="20" customWidth="1"/>
    <col min="210" max="210" width="0" style="20" hidden="1" customWidth="1"/>
    <col min="211" max="211" width="6.109375" style="20" bestFit="1" customWidth="1"/>
    <col min="212" max="212" width="9.88671875" style="20" customWidth="1"/>
    <col min="213" max="214" width="6.109375" style="20" bestFit="1" customWidth="1"/>
    <col min="215" max="215" width="10.5546875" style="20" bestFit="1" customWidth="1"/>
    <col min="216" max="217" width="6.109375" style="20" bestFit="1" customWidth="1"/>
    <col min="218" max="218" width="9.88671875" style="20" customWidth="1"/>
    <col min="219" max="220" width="6.109375" style="20" bestFit="1" customWidth="1"/>
    <col min="221" max="221" width="9.88671875" style="20" customWidth="1"/>
    <col min="222" max="235" width="0" style="20" hidden="1" customWidth="1"/>
    <col min="236" max="237" width="6.109375" style="20" bestFit="1" customWidth="1"/>
    <col min="238" max="238" width="9.88671875" style="20" customWidth="1"/>
    <col min="239" max="240" width="6.109375" style="20" bestFit="1" customWidth="1"/>
    <col min="241" max="241" width="9.88671875" style="20" customWidth="1"/>
    <col min="242" max="243" width="6.109375" style="20" bestFit="1" customWidth="1"/>
    <col min="244" max="244" width="9.88671875" style="20" customWidth="1"/>
    <col min="245" max="245" width="6.109375" style="20" bestFit="1" customWidth="1"/>
    <col min="246" max="246" width="11.88671875" style="20" bestFit="1" customWidth="1"/>
    <col min="247" max="247" width="9.88671875" style="20" customWidth="1"/>
    <col min="248" max="460" width="9.6640625" style="20"/>
    <col min="461" max="462" width="0" style="20" hidden="1" customWidth="1"/>
    <col min="463" max="463" width="3" style="20" bestFit="1" customWidth="1"/>
    <col min="464" max="464" width="34.109375" style="20" customWidth="1"/>
    <col min="465" max="465" width="5.5546875" style="20" customWidth="1"/>
    <col min="466" max="466" width="0" style="20" hidden="1" customWidth="1"/>
    <col min="467" max="467" width="6.109375" style="20" bestFit="1" customWidth="1"/>
    <col min="468" max="468" width="9.88671875" style="20" customWidth="1"/>
    <col min="469" max="470" width="6.109375" style="20" bestFit="1" customWidth="1"/>
    <col min="471" max="471" width="10.5546875" style="20" bestFit="1" customWidth="1"/>
    <col min="472" max="473" width="6.109375" style="20" bestFit="1" customWidth="1"/>
    <col min="474" max="474" width="9.88671875" style="20" customWidth="1"/>
    <col min="475" max="476" width="6.109375" style="20" bestFit="1" customWidth="1"/>
    <col min="477" max="477" width="9.88671875" style="20" customWidth="1"/>
    <col min="478" max="491" width="0" style="20" hidden="1" customWidth="1"/>
    <col min="492" max="493" width="6.109375" style="20" bestFit="1" customWidth="1"/>
    <col min="494" max="494" width="9.88671875" style="20" customWidth="1"/>
    <col min="495" max="496" width="6.109375" style="20" bestFit="1" customWidth="1"/>
    <col min="497" max="497" width="9.88671875" style="20" customWidth="1"/>
    <col min="498" max="499" width="6.109375" style="20" bestFit="1" customWidth="1"/>
    <col min="500" max="500" width="9.88671875" style="20" customWidth="1"/>
    <col min="501" max="501" width="6.109375" style="20" bestFit="1" customWidth="1"/>
    <col min="502" max="502" width="11.88671875" style="20" bestFit="1" customWidth="1"/>
    <col min="503" max="503" width="9.88671875" style="20" customWidth="1"/>
    <col min="504" max="716" width="9.6640625" style="20"/>
    <col min="717" max="718" width="0" style="20" hidden="1" customWidth="1"/>
    <col min="719" max="719" width="3" style="20" bestFit="1" customWidth="1"/>
    <col min="720" max="720" width="34.109375" style="20" customWidth="1"/>
    <col min="721" max="721" width="5.5546875" style="20" customWidth="1"/>
    <col min="722" max="722" width="0" style="20" hidden="1" customWidth="1"/>
    <col min="723" max="723" width="6.109375" style="20" bestFit="1" customWidth="1"/>
    <col min="724" max="724" width="9.88671875" style="20" customWidth="1"/>
    <col min="725" max="726" width="6.109375" style="20" bestFit="1" customWidth="1"/>
    <col min="727" max="727" width="10.5546875" style="20" bestFit="1" customWidth="1"/>
    <col min="728" max="729" width="6.109375" style="20" bestFit="1" customWidth="1"/>
    <col min="730" max="730" width="9.88671875" style="20" customWidth="1"/>
    <col min="731" max="732" width="6.109375" style="20" bestFit="1" customWidth="1"/>
    <col min="733" max="733" width="9.88671875" style="20" customWidth="1"/>
    <col min="734" max="747" width="0" style="20" hidden="1" customWidth="1"/>
    <col min="748" max="749" width="6.109375" style="20" bestFit="1" customWidth="1"/>
    <col min="750" max="750" width="9.88671875" style="20" customWidth="1"/>
    <col min="751" max="752" width="6.109375" style="20" bestFit="1" customWidth="1"/>
    <col min="753" max="753" width="9.88671875" style="20" customWidth="1"/>
    <col min="754" max="755" width="6.109375" style="20" bestFit="1" customWidth="1"/>
    <col min="756" max="756" width="9.88671875" style="20" customWidth="1"/>
    <col min="757" max="757" width="6.109375" style="20" bestFit="1" customWidth="1"/>
    <col min="758" max="758" width="11.88671875" style="20" bestFit="1" customWidth="1"/>
    <col min="759" max="759" width="9.88671875" style="20" customWidth="1"/>
    <col min="760" max="972" width="9.6640625" style="20"/>
    <col min="973" max="974" width="0" style="20" hidden="1" customWidth="1"/>
    <col min="975" max="975" width="3" style="20" bestFit="1" customWidth="1"/>
    <col min="976" max="976" width="34.109375" style="20" customWidth="1"/>
    <col min="977" max="977" width="5.5546875" style="20" customWidth="1"/>
    <col min="978" max="978" width="0" style="20" hidden="1" customWidth="1"/>
    <col min="979" max="979" width="6.109375" style="20" bestFit="1" customWidth="1"/>
    <col min="980" max="980" width="9.88671875" style="20" customWidth="1"/>
    <col min="981" max="982" width="6.109375" style="20" bestFit="1" customWidth="1"/>
    <col min="983" max="983" width="10.5546875" style="20" bestFit="1" customWidth="1"/>
    <col min="984" max="985" width="6.109375" style="20" bestFit="1" customWidth="1"/>
    <col min="986" max="986" width="9.88671875" style="20" customWidth="1"/>
    <col min="987" max="988" width="6.109375" style="20" bestFit="1" customWidth="1"/>
    <col min="989" max="989" width="9.88671875" style="20" customWidth="1"/>
    <col min="990" max="1003" width="0" style="20" hidden="1" customWidth="1"/>
    <col min="1004" max="1005" width="6.109375" style="20" bestFit="1" customWidth="1"/>
    <col min="1006" max="1006" width="9.88671875" style="20" customWidth="1"/>
    <col min="1007" max="1008" width="6.109375" style="20" bestFit="1" customWidth="1"/>
    <col min="1009" max="1009" width="9.88671875" style="20" customWidth="1"/>
    <col min="1010" max="1011" width="6.109375" style="20" bestFit="1" customWidth="1"/>
    <col min="1012" max="1012" width="9.88671875" style="20" customWidth="1"/>
    <col min="1013" max="1013" width="6.109375" style="20" bestFit="1" customWidth="1"/>
    <col min="1014" max="1014" width="11.88671875" style="20" bestFit="1" customWidth="1"/>
    <col min="1015" max="1015" width="9.88671875" style="20" customWidth="1"/>
    <col min="1016" max="1228" width="9.6640625" style="20"/>
    <col min="1229" max="1230" width="0" style="20" hidden="1" customWidth="1"/>
    <col min="1231" max="1231" width="3" style="20" bestFit="1" customWidth="1"/>
    <col min="1232" max="1232" width="34.109375" style="20" customWidth="1"/>
    <col min="1233" max="1233" width="5.5546875" style="20" customWidth="1"/>
    <col min="1234" max="1234" width="0" style="20" hidden="1" customWidth="1"/>
    <col min="1235" max="1235" width="6.109375" style="20" bestFit="1" customWidth="1"/>
    <col min="1236" max="1236" width="9.88671875" style="20" customWidth="1"/>
    <col min="1237" max="1238" width="6.109375" style="20" bestFit="1" customWidth="1"/>
    <col min="1239" max="1239" width="10.5546875" style="20" bestFit="1" customWidth="1"/>
    <col min="1240" max="1241" width="6.109375" style="20" bestFit="1" customWidth="1"/>
    <col min="1242" max="1242" width="9.88671875" style="20" customWidth="1"/>
    <col min="1243" max="1244" width="6.109375" style="20" bestFit="1" customWidth="1"/>
    <col min="1245" max="1245" width="9.88671875" style="20" customWidth="1"/>
    <col min="1246" max="1259" width="0" style="20" hidden="1" customWidth="1"/>
    <col min="1260" max="1261" width="6.109375" style="20" bestFit="1" customWidth="1"/>
    <col min="1262" max="1262" width="9.88671875" style="20" customWidth="1"/>
    <col min="1263" max="1264" width="6.109375" style="20" bestFit="1" customWidth="1"/>
    <col min="1265" max="1265" width="9.88671875" style="20" customWidth="1"/>
    <col min="1266" max="1267" width="6.109375" style="20" bestFit="1" customWidth="1"/>
    <col min="1268" max="1268" width="9.88671875" style="20" customWidth="1"/>
    <col min="1269" max="1269" width="6.109375" style="20" bestFit="1" customWidth="1"/>
    <col min="1270" max="1270" width="11.88671875" style="20" bestFit="1" customWidth="1"/>
    <col min="1271" max="1271" width="9.88671875" style="20" customWidth="1"/>
    <col min="1272" max="1484" width="9.6640625" style="20"/>
    <col min="1485" max="1486" width="0" style="20" hidden="1" customWidth="1"/>
    <col min="1487" max="1487" width="3" style="20" bestFit="1" customWidth="1"/>
    <col min="1488" max="1488" width="34.109375" style="20" customWidth="1"/>
    <col min="1489" max="1489" width="5.5546875" style="20" customWidth="1"/>
    <col min="1490" max="1490" width="0" style="20" hidden="1" customWidth="1"/>
    <col min="1491" max="1491" width="6.109375" style="20" bestFit="1" customWidth="1"/>
    <col min="1492" max="1492" width="9.88671875" style="20" customWidth="1"/>
    <col min="1493" max="1494" width="6.109375" style="20" bestFit="1" customWidth="1"/>
    <col min="1495" max="1495" width="10.5546875" style="20" bestFit="1" customWidth="1"/>
    <col min="1496" max="1497" width="6.109375" style="20" bestFit="1" customWidth="1"/>
    <col min="1498" max="1498" width="9.88671875" style="20" customWidth="1"/>
    <col min="1499" max="1500" width="6.109375" style="20" bestFit="1" customWidth="1"/>
    <col min="1501" max="1501" width="9.88671875" style="20" customWidth="1"/>
    <col min="1502" max="1515" width="0" style="20" hidden="1" customWidth="1"/>
    <col min="1516" max="1517" width="6.109375" style="20" bestFit="1" customWidth="1"/>
    <col min="1518" max="1518" width="9.88671875" style="20" customWidth="1"/>
    <col min="1519" max="1520" width="6.109375" style="20" bestFit="1" customWidth="1"/>
    <col min="1521" max="1521" width="9.88671875" style="20" customWidth="1"/>
    <col min="1522" max="1523" width="6.109375" style="20" bestFit="1" customWidth="1"/>
    <col min="1524" max="1524" width="9.88671875" style="20" customWidth="1"/>
    <col min="1525" max="1525" width="6.109375" style="20" bestFit="1" customWidth="1"/>
    <col min="1526" max="1526" width="11.88671875" style="20" bestFit="1" customWidth="1"/>
    <col min="1527" max="1527" width="9.88671875" style="20" customWidth="1"/>
    <col min="1528" max="1740" width="9.6640625" style="20"/>
    <col min="1741" max="1742" width="0" style="20" hidden="1" customWidth="1"/>
    <col min="1743" max="1743" width="3" style="20" bestFit="1" customWidth="1"/>
    <col min="1744" max="1744" width="34.109375" style="20" customWidth="1"/>
    <col min="1745" max="1745" width="5.5546875" style="20" customWidth="1"/>
    <col min="1746" max="1746" width="0" style="20" hidden="1" customWidth="1"/>
    <col min="1747" max="1747" width="6.109375" style="20" bestFit="1" customWidth="1"/>
    <col min="1748" max="1748" width="9.88671875" style="20" customWidth="1"/>
    <col min="1749" max="1750" width="6.109375" style="20" bestFit="1" customWidth="1"/>
    <col min="1751" max="1751" width="10.5546875" style="20" bestFit="1" customWidth="1"/>
    <col min="1752" max="1753" width="6.109375" style="20" bestFit="1" customWidth="1"/>
    <col min="1754" max="1754" width="9.88671875" style="20" customWidth="1"/>
    <col min="1755" max="1756" width="6.109375" style="20" bestFit="1" customWidth="1"/>
    <col min="1757" max="1757" width="9.88671875" style="20" customWidth="1"/>
    <col min="1758" max="1771" width="0" style="20" hidden="1" customWidth="1"/>
    <col min="1772" max="1773" width="6.109375" style="20" bestFit="1" customWidth="1"/>
    <col min="1774" max="1774" width="9.88671875" style="20" customWidth="1"/>
    <col min="1775" max="1776" width="6.109375" style="20" bestFit="1" customWidth="1"/>
    <col min="1777" max="1777" width="9.88671875" style="20" customWidth="1"/>
    <col min="1778" max="1779" width="6.109375" style="20" bestFit="1" customWidth="1"/>
    <col min="1780" max="1780" width="9.88671875" style="20" customWidth="1"/>
    <col min="1781" max="1781" width="6.109375" style="20" bestFit="1" customWidth="1"/>
    <col min="1782" max="1782" width="11.88671875" style="20" bestFit="1" customWidth="1"/>
    <col min="1783" max="1783" width="9.88671875" style="20" customWidth="1"/>
    <col min="1784" max="1996" width="9.6640625" style="20"/>
    <col min="1997" max="1998" width="0" style="20" hidden="1" customWidth="1"/>
    <col min="1999" max="1999" width="3" style="20" bestFit="1" customWidth="1"/>
    <col min="2000" max="2000" width="34.109375" style="20" customWidth="1"/>
    <col min="2001" max="2001" width="5.5546875" style="20" customWidth="1"/>
    <col min="2002" max="2002" width="0" style="20" hidden="1" customWidth="1"/>
    <col min="2003" max="2003" width="6.109375" style="20" bestFit="1" customWidth="1"/>
    <col min="2004" max="2004" width="9.88671875" style="20" customWidth="1"/>
    <col min="2005" max="2006" width="6.109375" style="20" bestFit="1" customWidth="1"/>
    <col min="2007" max="2007" width="10.5546875" style="20" bestFit="1" customWidth="1"/>
    <col min="2008" max="2009" width="6.109375" style="20" bestFit="1" customWidth="1"/>
    <col min="2010" max="2010" width="9.88671875" style="20" customWidth="1"/>
    <col min="2011" max="2012" width="6.109375" style="20" bestFit="1" customWidth="1"/>
    <col min="2013" max="2013" width="9.88671875" style="20" customWidth="1"/>
    <col min="2014" max="2027" width="0" style="20" hidden="1" customWidth="1"/>
    <col min="2028" max="2029" width="6.109375" style="20" bestFit="1" customWidth="1"/>
    <col min="2030" max="2030" width="9.88671875" style="20" customWidth="1"/>
    <col min="2031" max="2032" width="6.109375" style="20" bestFit="1" customWidth="1"/>
    <col min="2033" max="2033" width="9.88671875" style="20" customWidth="1"/>
    <col min="2034" max="2035" width="6.109375" style="20" bestFit="1" customWidth="1"/>
    <col min="2036" max="2036" width="9.88671875" style="20" customWidth="1"/>
    <col min="2037" max="2037" width="6.109375" style="20" bestFit="1" customWidth="1"/>
    <col min="2038" max="2038" width="11.88671875" style="20" bestFit="1" customWidth="1"/>
    <col min="2039" max="2039" width="9.88671875" style="20" customWidth="1"/>
    <col min="2040" max="2252" width="9.6640625" style="20"/>
    <col min="2253" max="2254" width="0" style="20" hidden="1" customWidth="1"/>
    <col min="2255" max="2255" width="3" style="20" bestFit="1" customWidth="1"/>
    <col min="2256" max="2256" width="34.109375" style="20" customWidth="1"/>
    <col min="2257" max="2257" width="5.5546875" style="20" customWidth="1"/>
    <col min="2258" max="2258" width="0" style="20" hidden="1" customWidth="1"/>
    <col min="2259" max="2259" width="6.109375" style="20" bestFit="1" customWidth="1"/>
    <col min="2260" max="2260" width="9.88671875" style="20" customWidth="1"/>
    <col min="2261" max="2262" width="6.109375" style="20" bestFit="1" customWidth="1"/>
    <col min="2263" max="2263" width="10.5546875" style="20" bestFit="1" customWidth="1"/>
    <col min="2264" max="2265" width="6.109375" style="20" bestFit="1" customWidth="1"/>
    <col min="2266" max="2266" width="9.88671875" style="20" customWidth="1"/>
    <col min="2267" max="2268" width="6.109375" style="20" bestFit="1" customWidth="1"/>
    <col min="2269" max="2269" width="9.88671875" style="20" customWidth="1"/>
    <col min="2270" max="2283" width="0" style="20" hidden="1" customWidth="1"/>
    <col min="2284" max="2285" width="6.109375" style="20" bestFit="1" customWidth="1"/>
    <col min="2286" max="2286" width="9.88671875" style="20" customWidth="1"/>
    <col min="2287" max="2288" width="6.109375" style="20" bestFit="1" customWidth="1"/>
    <col min="2289" max="2289" width="9.88671875" style="20" customWidth="1"/>
    <col min="2290" max="2291" width="6.109375" style="20" bestFit="1" customWidth="1"/>
    <col min="2292" max="2292" width="9.88671875" style="20" customWidth="1"/>
    <col min="2293" max="2293" width="6.109375" style="20" bestFit="1" customWidth="1"/>
    <col min="2294" max="2294" width="11.88671875" style="20" bestFit="1" customWidth="1"/>
    <col min="2295" max="2295" width="9.88671875" style="20" customWidth="1"/>
    <col min="2296" max="2508" width="9.6640625" style="20"/>
    <col min="2509" max="2510" width="0" style="20" hidden="1" customWidth="1"/>
    <col min="2511" max="2511" width="3" style="20" bestFit="1" customWidth="1"/>
    <col min="2512" max="2512" width="34.109375" style="20" customWidth="1"/>
    <col min="2513" max="2513" width="5.5546875" style="20" customWidth="1"/>
    <col min="2514" max="2514" width="0" style="20" hidden="1" customWidth="1"/>
    <col min="2515" max="2515" width="6.109375" style="20" bestFit="1" customWidth="1"/>
    <col min="2516" max="2516" width="9.88671875" style="20" customWidth="1"/>
    <col min="2517" max="2518" width="6.109375" style="20" bestFit="1" customWidth="1"/>
    <col min="2519" max="2519" width="10.5546875" style="20" bestFit="1" customWidth="1"/>
    <col min="2520" max="2521" width="6.109375" style="20" bestFit="1" customWidth="1"/>
    <col min="2522" max="2522" width="9.88671875" style="20" customWidth="1"/>
    <col min="2523" max="2524" width="6.109375" style="20" bestFit="1" customWidth="1"/>
    <col min="2525" max="2525" width="9.88671875" style="20" customWidth="1"/>
    <col min="2526" max="2539" width="0" style="20" hidden="1" customWidth="1"/>
    <col min="2540" max="2541" width="6.109375" style="20" bestFit="1" customWidth="1"/>
    <col min="2542" max="2542" width="9.88671875" style="20" customWidth="1"/>
    <col min="2543" max="2544" width="6.109375" style="20" bestFit="1" customWidth="1"/>
    <col min="2545" max="2545" width="9.88671875" style="20" customWidth="1"/>
    <col min="2546" max="2547" width="6.109375" style="20" bestFit="1" customWidth="1"/>
    <col min="2548" max="2548" width="9.88671875" style="20" customWidth="1"/>
    <col min="2549" max="2549" width="6.109375" style="20" bestFit="1" customWidth="1"/>
    <col min="2550" max="2550" width="11.88671875" style="20" bestFit="1" customWidth="1"/>
    <col min="2551" max="2551" width="9.88671875" style="20" customWidth="1"/>
    <col min="2552" max="2764" width="9.6640625" style="20"/>
    <col min="2765" max="2766" width="0" style="20" hidden="1" customWidth="1"/>
    <col min="2767" max="2767" width="3" style="20" bestFit="1" customWidth="1"/>
    <col min="2768" max="2768" width="34.109375" style="20" customWidth="1"/>
    <col min="2769" max="2769" width="5.5546875" style="20" customWidth="1"/>
    <col min="2770" max="2770" width="0" style="20" hidden="1" customWidth="1"/>
    <col min="2771" max="2771" width="6.109375" style="20" bestFit="1" customWidth="1"/>
    <col min="2772" max="2772" width="9.88671875" style="20" customWidth="1"/>
    <col min="2773" max="2774" width="6.109375" style="20" bestFit="1" customWidth="1"/>
    <col min="2775" max="2775" width="10.5546875" style="20" bestFit="1" customWidth="1"/>
    <col min="2776" max="2777" width="6.109375" style="20" bestFit="1" customWidth="1"/>
    <col min="2778" max="2778" width="9.88671875" style="20" customWidth="1"/>
    <col min="2779" max="2780" width="6.109375" style="20" bestFit="1" customWidth="1"/>
    <col min="2781" max="2781" width="9.88671875" style="20" customWidth="1"/>
    <col min="2782" max="2795" width="0" style="20" hidden="1" customWidth="1"/>
    <col min="2796" max="2797" width="6.109375" style="20" bestFit="1" customWidth="1"/>
    <col min="2798" max="2798" width="9.88671875" style="20" customWidth="1"/>
    <col min="2799" max="2800" width="6.109375" style="20" bestFit="1" customWidth="1"/>
    <col min="2801" max="2801" width="9.88671875" style="20" customWidth="1"/>
    <col min="2802" max="2803" width="6.109375" style="20" bestFit="1" customWidth="1"/>
    <col min="2804" max="2804" width="9.88671875" style="20" customWidth="1"/>
    <col min="2805" max="2805" width="6.109375" style="20" bestFit="1" customWidth="1"/>
    <col min="2806" max="2806" width="11.88671875" style="20" bestFit="1" customWidth="1"/>
    <col min="2807" max="2807" width="9.88671875" style="20" customWidth="1"/>
    <col min="2808" max="3020" width="9.6640625" style="20"/>
    <col min="3021" max="3022" width="0" style="20" hidden="1" customWidth="1"/>
    <col min="3023" max="3023" width="3" style="20" bestFit="1" customWidth="1"/>
    <col min="3024" max="3024" width="34.109375" style="20" customWidth="1"/>
    <col min="3025" max="3025" width="5.5546875" style="20" customWidth="1"/>
    <col min="3026" max="3026" width="0" style="20" hidden="1" customWidth="1"/>
    <col min="3027" max="3027" width="6.109375" style="20" bestFit="1" customWidth="1"/>
    <col min="3028" max="3028" width="9.88671875" style="20" customWidth="1"/>
    <col min="3029" max="3030" width="6.109375" style="20" bestFit="1" customWidth="1"/>
    <col min="3031" max="3031" width="10.5546875" style="20" bestFit="1" customWidth="1"/>
    <col min="3032" max="3033" width="6.109375" style="20" bestFit="1" customWidth="1"/>
    <col min="3034" max="3034" width="9.88671875" style="20" customWidth="1"/>
    <col min="3035" max="3036" width="6.109375" style="20" bestFit="1" customWidth="1"/>
    <col min="3037" max="3037" width="9.88671875" style="20" customWidth="1"/>
    <col min="3038" max="3051" width="0" style="20" hidden="1" customWidth="1"/>
    <col min="3052" max="3053" width="6.109375" style="20" bestFit="1" customWidth="1"/>
    <col min="3054" max="3054" width="9.88671875" style="20" customWidth="1"/>
    <col min="3055" max="3056" width="6.109375" style="20" bestFit="1" customWidth="1"/>
    <col min="3057" max="3057" width="9.88671875" style="20" customWidth="1"/>
    <col min="3058" max="3059" width="6.109375" style="20" bestFit="1" customWidth="1"/>
    <col min="3060" max="3060" width="9.88671875" style="20" customWidth="1"/>
    <col min="3061" max="3061" width="6.109375" style="20" bestFit="1" customWidth="1"/>
    <col min="3062" max="3062" width="11.88671875" style="20" bestFit="1" customWidth="1"/>
    <col min="3063" max="3063" width="9.88671875" style="20" customWidth="1"/>
    <col min="3064" max="3276" width="9.6640625" style="20"/>
    <col min="3277" max="3278" width="0" style="20" hidden="1" customWidth="1"/>
    <col min="3279" max="3279" width="3" style="20" bestFit="1" customWidth="1"/>
    <col min="3280" max="3280" width="34.109375" style="20" customWidth="1"/>
    <col min="3281" max="3281" width="5.5546875" style="20" customWidth="1"/>
    <col min="3282" max="3282" width="0" style="20" hidden="1" customWidth="1"/>
    <col min="3283" max="3283" width="6.109375" style="20" bestFit="1" customWidth="1"/>
    <col min="3284" max="3284" width="9.88671875" style="20" customWidth="1"/>
    <col min="3285" max="3286" width="6.109375" style="20" bestFit="1" customWidth="1"/>
    <col min="3287" max="3287" width="10.5546875" style="20" bestFit="1" customWidth="1"/>
    <col min="3288" max="3289" width="6.109375" style="20" bestFit="1" customWidth="1"/>
    <col min="3290" max="3290" width="9.88671875" style="20" customWidth="1"/>
    <col min="3291" max="3292" width="6.109375" style="20" bestFit="1" customWidth="1"/>
    <col min="3293" max="3293" width="9.88671875" style="20" customWidth="1"/>
    <col min="3294" max="3307" width="0" style="20" hidden="1" customWidth="1"/>
    <col min="3308" max="3309" width="6.109375" style="20" bestFit="1" customWidth="1"/>
    <col min="3310" max="3310" width="9.88671875" style="20" customWidth="1"/>
    <col min="3311" max="3312" width="6.109375" style="20" bestFit="1" customWidth="1"/>
    <col min="3313" max="3313" width="9.88671875" style="20" customWidth="1"/>
    <col min="3314" max="3315" width="6.109375" style="20" bestFit="1" customWidth="1"/>
    <col min="3316" max="3316" width="9.88671875" style="20" customWidth="1"/>
    <col min="3317" max="3317" width="6.109375" style="20" bestFit="1" customWidth="1"/>
    <col min="3318" max="3318" width="11.88671875" style="20" bestFit="1" customWidth="1"/>
    <col min="3319" max="3319" width="9.88671875" style="20" customWidth="1"/>
    <col min="3320" max="3532" width="9.6640625" style="20"/>
    <col min="3533" max="3534" width="0" style="20" hidden="1" customWidth="1"/>
    <col min="3535" max="3535" width="3" style="20" bestFit="1" customWidth="1"/>
    <col min="3536" max="3536" width="34.109375" style="20" customWidth="1"/>
    <col min="3537" max="3537" width="5.5546875" style="20" customWidth="1"/>
    <col min="3538" max="3538" width="0" style="20" hidden="1" customWidth="1"/>
    <col min="3539" max="3539" width="6.109375" style="20" bestFit="1" customWidth="1"/>
    <col min="3540" max="3540" width="9.88671875" style="20" customWidth="1"/>
    <col min="3541" max="3542" width="6.109375" style="20" bestFit="1" customWidth="1"/>
    <col min="3543" max="3543" width="10.5546875" style="20" bestFit="1" customWidth="1"/>
    <col min="3544" max="3545" width="6.109375" style="20" bestFit="1" customWidth="1"/>
    <col min="3546" max="3546" width="9.88671875" style="20" customWidth="1"/>
    <col min="3547" max="3548" width="6.109375" style="20" bestFit="1" customWidth="1"/>
    <col min="3549" max="3549" width="9.88671875" style="20" customWidth="1"/>
    <col min="3550" max="3563" width="0" style="20" hidden="1" customWidth="1"/>
    <col min="3564" max="3565" width="6.109375" style="20" bestFit="1" customWidth="1"/>
    <col min="3566" max="3566" width="9.88671875" style="20" customWidth="1"/>
    <col min="3567" max="3568" width="6.109375" style="20" bestFit="1" customWidth="1"/>
    <col min="3569" max="3569" width="9.88671875" style="20" customWidth="1"/>
    <col min="3570" max="3571" width="6.109375" style="20" bestFit="1" customWidth="1"/>
    <col min="3572" max="3572" width="9.88671875" style="20" customWidth="1"/>
    <col min="3573" max="3573" width="6.109375" style="20" bestFit="1" customWidth="1"/>
    <col min="3574" max="3574" width="11.88671875" style="20" bestFit="1" customWidth="1"/>
    <col min="3575" max="3575" width="9.88671875" style="20" customWidth="1"/>
    <col min="3576" max="3788" width="9.6640625" style="20"/>
    <col min="3789" max="3790" width="0" style="20" hidden="1" customWidth="1"/>
    <col min="3791" max="3791" width="3" style="20" bestFit="1" customWidth="1"/>
    <col min="3792" max="3792" width="34.109375" style="20" customWidth="1"/>
    <col min="3793" max="3793" width="5.5546875" style="20" customWidth="1"/>
    <col min="3794" max="3794" width="0" style="20" hidden="1" customWidth="1"/>
    <col min="3795" max="3795" width="6.109375" style="20" bestFit="1" customWidth="1"/>
    <col min="3796" max="3796" width="9.88671875" style="20" customWidth="1"/>
    <col min="3797" max="3798" width="6.109375" style="20" bestFit="1" customWidth="1"/>
    <col min="3799" max="3799" width="10.5546875" style="20" bestFit="1" customWidth="1"/>
    <col min="3800" max="3801" width="6.109375" style="20" bestFit="1" customWidth="1"/>
    <col min="3802" max="3802" width="9.88671875" style="20" customWidth="1"/>
    <col min="3803" max="3804" width="6.109375" style="20" bestFit="1" customWidth="1"/>
    <col min="3805" max="3805" width="9.88671875" style="20" customWidth="1"/>
    <col min="3806" max="3819" width="0" style="20" hidden="1" customWidth="1"/>
    <col min="3820" max="3821" width="6.109375" style="20" bestFit="1" customWidth="1"/>
    <col min="3822" max="3822" width="9.88671875" style="20" customWidth="1"/>
    <col min="3823" max="3824" width="6.109375" style="20" bestFit="1" customWidth="1"/>
    <col min="3825" max="3825" width="9.88671875" style="20" customWidth="1"/>
    <col min="3826" max="3827" width="6.109375" style="20" bestFit="1" customWidth="1"/>
    <col min="3828" max="3828" width="9.88671875" style="20" customWidth="1"/>
    <col min="3829" max="3829" width="6.109375" style="20" bestFit="1" customWidth="1"/>
    <col min="3830" max="3830" width="11.88671875" style="20" bestFit="1" customWidth="1"/>
    <col min="3831" max="3831" width="9.88671875" style="20" customWidth="1"/>
    <col min="3832" max="4044" width="9.6640625" style="20"/>
    <col min="4045" max="4046" width="0" style="20" hidden="1" customWidth="1"/>
    <col min="4047" max="4047" width="3" style="20" bestFit="1" customWidth="1"/>
    <col min="4048" max="4048" width="34.109375" style="20" customWidth="1"/>
    <col min="4049" max="4049" width="5.5546875" style="20" customWidth="1"/>
    <col min="4050" max="4050" width="0" style="20" hidden="1" customWidth="1"/>
    <col min="4051" max="4051" width="6.109375" style="20" bestFit="1" customWidth="1"/>
    <col min="4052" max="4052" width="9.88671875" style="20" customWidth="1"/>
    <col min="4053" max="4054" width="6.109375" style="20" bestFit="1" customWidth="1"/>
    <col min="4055" max="4055" width="10.5546875" style="20" bestFit="1" customWidth="1"/>
    <col min="4056" max="4057" width="6.109375" style="20" bestFit="1" customWidth="1"/>
    <col min="4058" max="4058" width="9.88671875" style="20" customWidth="1"/>
    <col min="4059" max="4060" width="6.109375" style="20" bestFit="1" customWidth="1"/>
    <col min="4061" max="4061" width="9.88671875" style="20" customWidth="1"/>
    <col min="4062" max="4075" width="0" style="20" hidden="1" customWidth="1"/>
    <col min="4076" max="4077" width="6.109375" style="20" bestFit="1" customWidth="1"/>
    <col min="4078" max="4078" width="9.88671875" style="20" customWidth="1"/>
    <col min="4079" max="4080" width="6.109375" style="20" bestFit="1" customWidth="1"/>
    <col min="4081" max="4081" width="9.88671875" style="20" customWidth="1"/>
    <col min="4082" max="4083" width="6.109375" style="20" bestFit="1" customWidth="1"/>
    <col min="4084" max="4084" width="9.88671875" style="20" customWidth="1"/>
    <col min="4085" max="4085" width="6.109375" style="20" bestFit="1" customWidth="1"/>
    <col min="4086" max="4086" width="11.88671875" style="20" bestFit="1" customWidth="1"/>
    <col min="4087" max="4087" width="9.88671875" style="20" customWidth="1"/>
    <col min="4088" max="4300" width="9.6640625" style="20"/>
    <col min="4301" max="4302" width="0" style="20" hidden="1" customWidth="1"/>
    <col min="4303" max="4303" width="3" style="20" bestFit="1" customWidth="1"/>
    <col min="4304" max="4304" width="34.109375" style="20" customWidth="1"/>
    <col min="4305" max="4305" width="5.5546875" style="20" customWidth="1"/>
    <col min="4306" max="4306" width="0" style="20" hidden="1" customWidth="1"/>
    <col min="4307" max="4307" width="6.109375" style="20" bestFit="1" customWidth="1"/>
    <col min="4308" max="4308" width="9.88671875" style="20" customWidth="1"/>
    <col min="4309" max="4310" width="6.109375" style="20" bestFit="1" customWidth="1"/>
    <col min="4311" max="4311" width="10.5546875" style="20" bestFit="1" customWidth="1"/>
    <col min="4312" max="4313" width="6.109375" style="20" bestFit="1" customWidth="1"/>
    <col min="4314" max="4314" width="9.88671875" style="20" customWidth="1"/>
    <col min="4315" max="4316" width="6.109375" style="20" bestFit="1" customWidth="1"/>
    <col min="4317" max="4317" width="9.88671875" style="20" customWidth="1"/>
    <col min="4318" max="4331" width="0" style="20" hidden="1" customWidth="1"/>
    <col min="4332" max="4333" width="6.109375" style="20" bestFit="1" customWidth="1"/>
    <col min="4334" max="4334" width="9.88671875" style="20" customWidth="1"/>
    <col min="4335" max="4336" width="6.109375" style="20" bestFit="1" customWidth="1"/>
    <col min="4337" max="4337" width="9.88671875" style="20" customWidth="1"/>
    <col min="4338" max="4339" width="6.109375" style="20" bestFit="1" customWidth="1"/>
    <col min="4340" max="4340" width="9.88671875" style="20" customWidth="1"/>
    <col min="4341" max="4341" width="6.109375" style="20" bestFit="1" customWidth="1"/>
    <col min="4342" max="4342" width="11.88671875" style="20" bestFit="1" customWidth="1"/>
    <col min="4343" max="4343" width="9.88671875" style="20" customWidth="1"/>
    <col min="4344" max="4556" width="9.6640625" style="20"/>
    <col min="4557" max="4558" width="0" style="20" hidden="1" customWidth="1"/>
    <col min="4559" max="4559" width="3" style="20" bestFit="1" customWidth="1"/>
    <col min="4560" max="4560" width="34.109375" style="20" customWidth="1"/>
    <col min="4561" max="4561" width="5.5546875" style="20" customWidth="1"/>
    <col min="4562" max="4562" width="0" style="20" hidden="1" customWidth="1"/>
    <col min="4563" max="4563" width="6.109375" style="20" bestFit="1" customWidth="1"/>
    <col min="4564" max="4564" width="9.88671875" style="20" customWidth="1"/>
    <col min="4565" max="4566" width="6.109375" style="20" bestFit="1" customWidth="1"/>
    <col min="4567" max="4567" width="10.5546875" style="20" bestFit="1" customWidth="1"/>
    <col min="4568" max="4569" width="6.109375" style="20" bestFit="1" customWidth="1"/>
    <col min="4570" max="4570" width="9.88671875" style="20" customWidth="1"/>
    <col min="4571" max="4572" width="6.109375" style="20" bestFit="1" customWidth="1"/>
    <col min="4573" max="4573" width="9.88671875" style="20" customWidth="1"/>
    <col min="4574" max="4587" width="0" style="20" hidden="1" customWidth="1"/>
    <col min="4588" max="4589" width="6.109375" style="20" bestFit="1" customWidth="1"/>
    <col min="4590" max="4590" width="9.88671875" style="20" customWidth="1"/>
    <col min="4591" max="4592" width="6.109375" style="20" bestFit="1" customWidth="1"/>
    <col min="4593" max="4593" width="9.88671875" style="20" customWidth="1"/>
    <col min="4594" max="4595" width="6.109375" style="20" bestFit="1" customWidth="1"/>
    <col min="4596" max="4596" width="9.88671875" style="20" customWidth="1"/>
    <col min="4597" max="4597" width="6.109375" style="20" bestFit="1" customWidth="1"/>
    <col min="4598" max="4598" width="11.88671875" style="20" bestFit="1" customWidth="1"/>
    <col min="4599" max="4599" width="9.88671875" style="20" customWidth="1"/>
    <col min="4600" max="4812" width="9.6640625" style="20"/>
    <col min="4813" max="4814" width="0" style="20" hidden="1" customWidth="1"/>
    <col min="4815" max="4815" width="3" style="20" bestFit="1" customWidth="1"/>
    <col min="4816" max="4816" width="34.109375" style="20" customWidth="1"/>
    <col min="4817" max="4817" width="5.5546875" style="20" customWidth="1"/>
    <col min="4818" max="4818" width="0" style="20" hidden="1" customWidth="1"/>
    <col min="4819" max="4819" width="6.109375" style="20" bestFit="1" customWidth="1"/>
    <col min="4820" max="4820" width="9.88671875" style="20" customWidth="1"/>
    <col min="4821" max="4822" width="6.109375" style="20" bestFit="1" customWidth="1"/>
    <col min="4823" max="4823" width="10.5546875" style="20" bestFit="1" customWidth="1"/>
    <col min="4824" max="4825" width="6.109375" style="20" bestFit="1" customWidth="1"/>
    <col min="4826" max="4826" width="9.88671875" style="20" customWidth="1"/>
    <col min="4827" max="4828" width="6.109375" style="20" bestFit="1" customWidth="1"/>
    <col min="4829" max="4829" width="9.88671875" style="20" customWidth="1"/>
    <col min="4830" max="4843" width="0" style="20" hidden="1" customWidth="1"/>
    <col min="4844" max="4845" width="6.109375" style="20" bestFit="1" customWidth="1"/>
    <col min="4846" max="4846" width="9.88671875" style="20" customWidth="1"/>
    <col min="4847" max="4848" width="6.109375" style="20" bestFit="1" customWidth="1"/>
    <col min="4849" max="4849" width="9.88671875" style="20" customWidth="1"/>
    <col min="4850" max="4851" width="6.109375" style="20" bestFit="1" customWidth="1"/>
    <col min="4852" max="4852" width="9.88671875" style="20" customWidth="1"/>
    <col min="4853" max="4853" width="6.109375" style="20" bestFit="1" customWidth="1"/>
    <col min="4854" max="4854" width="11.88671875" style="20" bestFit="1" customWidth="1"/>
    <col min="4855" max="4855" width="9.88671875" style="20" customWidth="1"/>
    <col min="4856" max="5068" width="9.6640625" style="20"/>
    <col min="5069" max="5070" width="0" style="20" hidden="1" customWidth="1"/>
    <col min="5071" max="5071" width="3" style="20" bestFit="1" customWidth="1"/>
    <col min="5072" max="5072" width="34.109375" style="20" customWidth="1"/>
    <col min="5073" max="5073" width="5.5546875" style="20" customWidth="1"/>
    <col min="5074" max="5074" width="0" style="20" hidden="1" customWidth="1"/>
    <col min="5075" max="5075" width="6.109375" style="20" bestFit="1" customWidth="1"/>
    <col min="5076" max="5076" width="9.88671875" style="20" customWidth="1"/>
    <col min="5077" max="5078" width="6.109375" style="20" bestFit="1" customWidth="1"/>
    <col min="5079" max="5079" width="10.5546875" style="20" bestFit="1" customWidth="1"/>
    <col min="5080" max="5081" width="6.109375" style="20" bestFit="1" customWidth="1"/>
    <col min="5082" max="5082" width="9.88671875" style="20" customWidth="1"/>
    <col min="5083" max="5084" width="6.109375" style="20" bestFit="1" customWidth="1"/>
    <col min="5085" max="5085" width="9.88671875" style="20" customWidth="1"/>
    <col min="5086" max="5099" width="0" style="20" hidden="1" customWidth="1"/>
    <col min="5100" max="5101" width="6.109375" style="20" bestFit="1" customWidth="1"/>
    <col min="5102" max="5102" width="9.88671875" style="20" customWidth="1"/>
    <col min="5103" max="5104" width="6.109375" style="20" bestFit="1" customWidth="1"/>
    <col min="5105" max="5105" width="9.88671875" style="20" customWidth="1"/>
    <col min="5106" max="5107" width="6.109375" style="20" bestFit="1" customWidth="1"/>
    <col min="5108" max="5108" width="9.88671875" style="20" customWidth="1"/>
    <col min="5109" max="5109" width="6.109375" style="20" bestFit="1" customWidth="1"/>
    <col min="5110" max="5110" width="11.88671875" style="20" bestFit="1" customWidth="1"/>
    <col min="5111" max="5111" width="9.88671875" style="20" customWidth="1"/>
    <col min="5112" max="5324" width="9.6640625" style="20"/>
    <col min="5325" max="5326" width="0" style="20" hidden="1" customWidth="1"/>
    <col min="5327" max="5327" width="3" style="20" bestFit="1" customWidth="1"/>
    <col min="5328" max="5328" width="34.109375" style="20" customWidth="1"/>
    <col min="5329" max="5329" width="5.5546875" style="20" customWidth="1"/>
    <col min="5330" max="5330" width="0" style="20" hidden="1" customWidth="1"/>
    <col min="5331" max="5331" width="6.109375" style="20" bestFit="1" customWidth="1"/>
    <col min="5332" max="5332" width="9.88671875" style="20" customWidth="1"/>
    <col min="5333" max="5334" width="6.109375" style="20" bestFit="1" customWidth="1"/>
    <col min="5335" max="5335" width="10.5546875" style="20" bestFit="1" customWidth="1"/>
    <col min="5336" max="5337" width="6.109375" style="20" bestFit="1" customWidth="1"/>
    <col min="5338" max="5338" width="9.88671875" style="20" customWidth="1"/>
    <col min="5339" max="5340" width="6.109375" style="20" bestFit="1" customWidth="1"/>
    <col min="5341" max="5341" width="9.88671875" style="20" customWidth="1"/>
    <col min="5342" max="5355" width="0" style="20" hidden="1" customWidth="1"/>
    <col min="5356" max="5357" width="6.109375" style="20" bestFit="1" customWidth="1"/>
    <col min="5358" max="5358" width="9.88671875" style="20" customWidth="1"/>
    <col min="5359" max="5360" width="6.109375" style="20" bestFit="1" customWidth="1"/>
    <col min="5361" max="5361" width="9.88671875" style="20" customWidth="1"/>
    <col min="5362" max="5363" width="6.109375" style="20" bestFit="1" customWidth="1"/>
    <col min="5364" max="5364" width="9.88671875" style="20" customWidth="1"/>
    <col min="5365" max="5365" width="6.109375" style="20" bestFit="1" customWidth="1"/>
    <col min="5366" max="5366" width="11.88671875" style="20" bestFit="1" customWidth="1"/>
    <col min="5367" max="5367" width="9.88671875" style="20" customWidth="1"/>
    <col min="5368" max="5580" width="9.6640625" style="20"/>
    <col min="5581" max="5582" width="0" style="20" hidden="1" customWidth="1"/>
    <col min="5583" max="5583" width="3" style="20" bestFit="1" customWidth="1"/>
    <col min="5584" max="5584" width="34.109375" style="20" customWidth="1"/>
    <col min="5585" max="5585" width="5.5546875" style="20" customWidth="1"/>
    <col min="5586" max="5586" width="0" style="20" hidden="1" customWidth="1"/>
    <col min="5587" max="5587" width="6.109375" style="20" bestFit="1" customWidth="1"/>
    <col min="5588" max="5588" width="9.88671875" style="20" customWidth="1"/>
    <col min="5589" max="5590" width="6.109375" style="20" bestFit="1" customWidth="1"/>
    <col min="5591" max="5591" width="10.5546875" style="20" bestFit="1" customWidth="1"/>
    <col min="5592" max="5593" width="6.109375" style="20" bestFit="1" customWidth="1"/>
    <col min="5594" max="5594" width="9.88671875" style="20" customWidth="1"/>
    <col min="5595" max="5596" width="6.109375" style="20" bestFit="1" customWidth="1"/>
    <col min="5597" max="5597" width="9.88671875" style="20" customWidth="1"/>
    <col min="5598" max="5611" width="0" style="20" hidden="1" customWidth="1"/>
    <col min="5612" max="5613" width="6.109375" style="20" bestFit="1" customWidth="1"/>
    <col min="5614" max="5614" width="9.88671875" style="20" customWidth="1"/>
    <col min="5615" max="5616" width="6.109375" style="20" bestFit="1" customWidth="1"/>
    <col min="5617" max="5617" width="9.88671875" style="20" customWidth="1"/>
    <col min="5618" max="5619" width="6.109375" style="20" bestFit="1" customWidth="1"/>
    <col min="5620" max="5620" width="9.88671875" style="20" customWidth="1"/>
    <col min="5621" max="5621" width="6.109375" style="20" bestFit="1" customWidth="1"/>
    <col min="5622" max="5622" width="11.88671875" style="20" bestFit="1" customWidth="1"/>
    <col min="5623" max="5623" width="9.88671875" style="20" customWidth="1"/>
    <col min="5624" max="5836" width="9.6640625" style="20"/>
    <col min="5837" max="5838" width="0" style="20" hidden="1" customWidth="1"/>
    <col min="5839" max="5839" width="3" style="20" bestFit="1" customWidth="1"/>
    <col min="5840" max="5840" width="34.109375" style="20" customWidth="1"/>
    <col min="5841" max="5841" width="5.5546875" style="20" customWidth="1"/>
    <col min="5842" max="5842" width="0" style="20" hidden="1" customWidth="1"/>
    <col min="5843" max="5843" width="6.109375" style="20" bestFit="1" customWidth="1"/>
    <col min="5844" max="5844" width="9.88671875" style="20" customWidth="1"/>
    <col min="5845" max="5846" width="6.109375" style="20" bestFit="1" customWidth="1"/>
    <col min="5847" max="5847" width="10.5546875" style="20" bestFit="1" customWidth="1"/>
    <col min="5848" max="5849" width="6.109375" style="20" bestFit="1" customWidth="1"/>
    <col min="5850" max="5850" width="9.88671875" style="20" customWidth="1"/>
    <col min="5851" max="5852" width="6.109375" style="20" bestFit="1" customWidth="1"/>
    <col min="5853" max="5853" width="9.88671875" style="20" customWidth="1"/>
    <col min="5854" max="5867" width="0" style="20" hidden="1" customWidth="1"/>
    <col min="5868" max="5869" width="6.109375" style="20" bestFit="1" customWidth="1"/>
    <col min="5870" max="5870" width="9.88671875" style="20" customWidth="1"/>
    <col min="5871" max="5872" width="6.109375" style="20" bestFit="1" customWidth="1"/>
    <col min="5873" max="5873" width="9.88671875" style="20" customWidth="1"/>
    <col min="5874" max="5875" width="6.109375" style="20" bestFit="1" customWidth="1"/>
    <col min="5876" max="5876" width="9.88671875" style="20" customWidth="1"/>
    <col min="5877" max="5877" width="6.109375" style="20" bestFit="1" customWidth="1"/>
    <col min="5878" max="5878" width="11.88671875" style="20" bestFit="1" customWidth="1"/>
    <col min="5879" max="5879" width="9.88671875" style="20" customWidth="1"/>
    <col min="5880" max="6092" width="9.6640625" style="20"/>
    <col min="6093" max="6094" width="0" style="20" hidden="1" customWidth="1"/>
    <col min="6095" max="6095" width="3" style="20" bestFit="1" customWidth="1"/>
    <col min="6096" max="6096" width="34.109375" style="20" customWidth="1"/>
    <col min="6097" max="6097" width="5.5546875" style="20" customWidth="1"/>
    <col min="6098" max="6098" width="0" style="20" hidden="1" customWidth="1"/>
    <col min="6099" max="6099" width="6.109375" style="20" bestFit="1" customWidth="1"/>
    <col min="6100" max="6100" width="9.88671875" style="20" customWidth="1"/>
    <col min="6101" max="6102" width="6.109375" style="20" bestFit="1" customWidth="1"/>
    <col min="6103" max="6103" width="10.5546875" style="20" bestFit="1" customWidth="1"/>
    <col min="6104" max="6105" width="6.109375" style="20" bestFit="1" customWidth="1"/>
    <col min="6106" max="6106" width="9.88671875" style="20" customWidth="1"/>
    <col min="6107" max="6108" width="6.109375" style="20" bestFit="1" customWidth="1"/>
    <col min="6109" max="6109" width="9.88671875" style="20" customWidth="1"/>
    <col min="6110" max="6123" width="0" style="20" hidden="1" customWidth="1"/>
    <col min="6124" max="6125" width="6.109375" style="20" bestFit="1" customWidth="1"/>
    <col min="6126" max="6126" width="9.88671875" style="20" customWidth="1"/>
    <col min="6127" max="6128" width="6.109375" style="20" bestFit="1" customWidth="1"/>
    <col min="6129" max="6129" width="9.88671875" style="20" customWidth="1"/>
    <col min="6130" max="6131" width="6.109375" style="20" bestFit="1" customWidth="1"/>
    <col min="6132" max="6132" width="9.88671875" style="20" customWidth="1"/>
    <col min="6133" max="6133" width="6.109375" style="20" bestFit="1" customWidth="1"/>
    <col min="6134" max="6134" width="11.88671875" style="20" bestFit="1" customWidth="1"/>
    <col min="6135" max="6135" width="9.88671875" style="20" customWidth="1"/>
    <col min="6136" max="6348" width="9.6640625" style="20"/>
    <col min="6349" max="6350" width="0" style="20" hidden="1" customWidth="1"/>
    <col min="6351" max="6351" width="3" style="20" bestFit="1" customWidth="1"/>
    <col min="6352" max="6352" width="34.109375" style="20" customWidth="1"/>
    <col min="6353" max="6353" width="5.5546875" style="20" customWidth="1"/>
    <col min="6354" max="6354" width="0" style="20" hidden="1" customWidth="1"/>
    <col min="6355" max="6355" width="6.109375" style="20" bestFit="1" customWidth="1"/>
    <col min="6356" max="6356" width="9.88671875" style="20" customWidth="1"/>
    <col min="6357" max="6358" width="6.109375" style="20" bestFit="1" customWidth="1"/>
    <col min="6359" max="6359" width="10.5546875" style="20" bestFit="1" customWidth="1"/>
    <col min="6360" max="6361" width="6.109375" style="20" bestFit="1" customWidth="1"/>
    <col min="6362" max="6362" width="9.88671875" style="20" customWidth="1"/>
    <col min="6363" max="6364" width="6.109375" style="20" bestFit="1" customWidth="1"/>
    <col min="6365" max="6365" width="9.88671875" style="20" customWidth="1"/>
    <col min="6366" max="6379" width="0" style="20" hidden="1" customWidth="1"/>
    <col min="6380" max="6381" width="6.109375" style="20" bestFit="1" customWidth="1"/>
    <col min="6382" max="6382" width="9.88671875" style="20" customWidth="1"/>
    <col min="6383" max="6384" width="6.109375" style="20" bestFit="1" customWidth="1"/>
    <col min="6385" max="6385" width="9.88671875" style="20" customWidth="1"/>
    <col min="6386" max="6387" width="6.109375" style="20" bestFit="1" customWidth="1"/>
    <col min="6388" max="6388" width="9.88671875" style="20" customWidth="1"/>
    <col min="6389" max="6389" width="6.109375" style="20" bestFit="1" customWidth="1"/>
    <col min="6390" max="6390" width="11.88671875" style="20" bestFit="1" customWidth="1"/>
    <col min="6391" max="6391" width="9.88671875" style="20" customWidth="1"/>
    <col min="6392" max="6604" width="9.6640625" style="20"/>
    <col min="6605" max="6606" width="0" style="20" hidden="1" customWidth="1"/>
    <col min="6607" max="6607" width="3" style="20" bestFit="1" customWidth="1"/>
    <col min="6608" max="6608" width="34.109375" style="20" customWidth="1"/>
    <col min="6609" max="6609" width="5.5546875" style="20" customWidth="1"/>
    <col min="6610" max="6610" width="0" style="20" hidden="1" customWidth="1"/>
    <col min="6611" max="6611" width="6.109375" style="20" bestFit="1" customWidth="1"/>
    <col min="6612" max="6612" width="9.88671875" style="20" customWidth="1"/>
    <col min="6613" max="6614" width="6.109375" style="20" bestFit="1" customWidth="1"/>
    <col min="6615" max="6615" width="10.5546875" style="20" bestFit="1" customWidth="1"/>
    <col min="6616" max="6617" width="6.109375" style="20" bestFit="1" customWidth="1"/>
    <col min="6618" max="6618" width="9.88671875" style="20" customWidth="1"/>
    <col min="6619" max="6620" width="6.109375" style="20" bestFit="1" customWidth="1"/>
    <col min="6621" max="6621" width="9.88671875" style="20" customWidth="1"/>
    <col min="6622" max="6635" width="0" style="20" hidden="1" customWidth="1"/>
    <col min="6636" max="6637" width="6.109375" style="20" bestFit="1" customWidth="1"/>
    <col min="6638" max="6638" width="9.88671875" style="20" customWidth="1"/>
    <col min="6639" max="6640" width="6.109375" style="20" bestFit="1" customWidth="1"/>
    <col min="6641" max="6641" width="9.88671875" style="20" customWidth="1"/>
    <col min="6642" max="6643" width="6.109375" style="20" bestFit="1" customWidth="1"/>
    <col min="6644" max="6644" width="9.88671875" style="20" customWidth="1"/>
    <col min="6645" max="6645" width="6.109375" style="20" bestFit="1" customWidth="1"/>
    <col min="6646" max="6646" width="11.88671875" style="20" bestFit="1" customWidth="1"/>
    <col min="6647" max="6647" width="9.88671875" style="20" customWidth="1"/>
    <col min="6648" max="6860" width="9.6640625" style="20"/>
    <col min="6861" max="6862" width="0" style="20" hidden="1" customWidth="1"/>
    <col min="6863" max="6863" width="3" style="20" bestFit="1" customWidth="1"/>
    <col min="6864" max="6864" width="34.109375" style="20" customWidth="1"/>
    <col min="6865" max="6865" width="5.5546875" style="20" customWidth="1"/>
    <col min="6866" max="6866" width="0" style="20" hidden="1" customWidth="1"/>
    <col min="6867" max="6867" width="6.109375" style="20" bestFit="1" customWidth="1"/>
    <col min="6868" max="6868" width="9.88671875" style="20" customWidth="1"/>
    <col min="6869" max="6870" width="6.109375" style="20" bestFit="1" customWidth="1"/>
    <col min="6871" max="6871" width="10.5546875" style="20" bestFit="1" customWidth="1"/>
    <col min="6872" max="6873" width="6.109375" style="20" bestFit="1" customWidth="1"/>
    <col min="6874" max="6874" width="9.88671875" style="20" customWidth="1"/>
    <col min="6875" max="6876" width="6.109375" style="20" bestFit="1" customWidth="1"/>
    <col min="6877" max="6877" width="9.88671875" style="20" customWidth="1"/>
    <col min="6878" max="6891" width="0" style="20" hidden="1" customWidth="1"/>
    <col min="6892" max="6893" width="6.109375" style="20" bestFit="1" customWidth="1"/>
    <col min="6894" max="6894" width="9.88671875" style="20" customWidth="1"/>
    <col min="6895" max="6896" width="6.109375" style="20" bestFit="1" customWidth="1"/>
    <col min="6897" max="6897" width="9.88671875" style="20" customWidth="1"/>
    <col min="6898" max="6899" width="6.109375" style="20" bestFit="1" customWidth="1"/>
    <col min="6900" max="6900" width="9.88671875" style="20" customWidth="1"/>
    <col min="6901" max="6901" width="6.109375" style="20" bestFit="1" customWidth="1"/>
    <col min="6902" max="6902" width="11.88671875" style="20" bestFit="1" customWidth="1"/>
    <col min="6903" max="6903" width="9.88671875" style="20" customWidth="1"/>
    <col min="6904" max="7116" width="9.6640625" style="20"/>
    <col min="7117" max="7118" width="0" style="20" hidden="1" customWidth="1"/>
    <col min="7119" max="7119" width="3" style="20" bestFit="1" customWidth="1"/>
    <col min="7120" max="7120" width="34.109375" style="20" customWidth="1"/>
    <col min="7121" max="7121" width="5.5546875" style="20" customWidth="1"/>
    <col min="7122" max="7122" width="0" style="20" hidden="1" customWidth="1"/>
    <col min="7123" max="7123" width="6.109375" style="20" bestFit="1" customWidth="1"/>
    <col min="7124" max="7124" width="9.88671875" style="20" customWidth="1"/>
    <col min="7125" max="7126" width="6.109375" style="20" bestFit="1" customWidth="1"/>
    <col min="7127" max="7127" width="10.5546875" style="20" bestFit="1" customWidth="1"/>
    <col min="7128" max="7129" width="6.109375" style="20" bestFit="1" customWidth="1"/>
    <col min="7130" max="7130" width="9.88671875" style="20" customWidth="1"/>
    <col min="7131" max="7132" width="6.109375" style="20" bestFit="1" customWidth="1"/>
    <col min="7133" max="7133" width="9.88671875" style="20" customWidth="1"/>
    <col min="7134" max="7147" width="0" style="20" hidden="1" customWidth="1"/>
    <col min="7148" max="7149" width="6.109375" style="20" bestFit="1" customWidth="1"/>
    <col min="7150" max="7150" width="9.88671875" style="20" customWidth="1"/>
    <col min="7151" max="7152" width="6.109375" style="20" bestFit="1" customWidth="1"/>
    <col min="7153" max="7153" width="9.88671875" style="20" customWidth="1"/>
    <col min="7154" max="7155" width="6.109375" style="20" bestFit="1" customWidth="1"/>
    <col min="7156" max="7156" width="9.88671875" style="20" customWidth="1"/>
    <col min="7157" max="7157" width="6.109375" style="20" bestFit="1" customWidth="1"/>
    <col min="7158" max="7158" width="11.88671875" style="20" bestFit="1" customWidth="1"/>
    <col min="7159" max="7159" width="9.88671875" style="20" customWidth="1"/>
    <col min="7160" max="7372" width="9.6640625" style="20"/>
    <col min="7373" max="7374" width="0" style="20" hidden="1" customWidth="1"/>
    <col min="7375" max="7375" width="3" style="20" bestFit="1" customWidth="1"/>
    <col min="7376" max="7376" width="34.109375" style="20" customWidth="1"/>
    <col min="7377" max="7377" width="5.5546875" style="20" customWidth="1"/>
    <col min="7378" max="7378" width="0" style="20" hidden="1" customWidth="1"/>
    <col min="7379" max="7379" width="6.109375" style="20" bestFit="1" customWidth="1"/>
    <col min="7380" max="7380" width="9.88671875" style="20" customWidth="1"/>
    <col min="7381" max="7382" width="6.109375" style="20" bestFit="1" customWidth="1"/>
    <col min="7383" max="7383" width="10.5546875" style="20" bestFit="1" customWidth="1"/>
    <col min="7384" max="7385" width="6.109375" style="20" bestFit="1" customWidth="1"/>
    <col min="7386" max="7386" width="9.88671875" style="20" customWidth="1"/>
    <col min="7387" max="7388" width="6.109375" style="20" bestFit="1" customWidth="1"/>
    <col min="7389" max="7389" width="9.88671875" style="20" customWidth="1"/>
    <col min="7390" max="7403" width="0" style="20" hidden="1" customWidth="1"/>
    <col min="7404" max="7405" width="6.109375" style="20" bestFit="1" customWidth="1"/>
    <col min="7406" max="7406" width="9.88671875" style="20" customWidth="1"/>
    <col min="7407" max="7408" width="6.109375" style="20" bestFit="1" customWidth="1"/>
    <col min="7409" max="7409" width="9.88671875" style="20" customWidth="1"/>
    <col min="7410" max="7411" width="6.109375" style="20" bestFit="1" customWidth="1"/>
    <col min="7412" max="7412" width="9.88671875" style="20" customWidth="1"/>
    <col min="7413" max="7413" width="6.109375" style="20" bestFit="1" customWidth="1"/>
    <col min="7414" max="7414" width="11.88671875" style="20" bestFit="1" customWidth="1"/>
    <col min="7415" max="7415" width="9.88671875" style="20" customWidth="1"/>
    <col min="7416" max="7628" width="9.6640625" style="20"/>
    <col min="7629" max="7630" width="0" style="20" hidden="1" customWidth="1"/>
    <col min="7631" max="7631" width="3" style="20" bestFit="1" customWidth="1"/>
    <col min="7632" max="7632" width="34.109375" style="20" customWidth="1"/>
    <col min="7633" max="7633" width="5.5546875" style="20" customWidth="1"/>
    <col min="7634" max="7634" width="0" style="20" hidden="1" customWidth="1"/>
    <col min="7635" max="7635" width="6.109375" style="20" bestFit="1" customWidth="1"/>
    <col min="7636" max="7636" width="9.88671875" style="20" customWidth="1"/>
    <col min="7637" max="7638" width="6.109375" style="20" bestFit="1" customWidth="1"/>
    <col min="7639" max="7639" width="10.5546875" style="20" bestFit="1" customWidth="1"/>
    <col min="7640" max="7641" width="6.109375" style="20" bestFit="1" customWidth="1"/>
    <col min="7642" max="7642" width="9.88671875" style="20" customWidth="1"/>
    <col min="7643" max="7644" width="6.109375" style="20" bestFit="1" customWidth="1"/>
    <col min="7645" max="7645" width="9.88671875" style="20" customWidth="1"/>
    <col min="7646" max="7659" width="0" style="20" hidden="1" customWidth="1"/>
    <col min="7660" max="7661" width="6.109375" style="20" bestFit="1" customWidth="1"/>
    <col min="7662" max="7662" width="9.88671875" style="20" customWidth="1"/>
    <col min="7663" max="7664" width="6.109375" style="20" bestFit="1" customWidth="1"/>
    <col min="7665" max="7665" width="9.88671875" style="20" customWidth="1"/>
    <col min="7666" max="7667" width="6.109375" style="20" bestFit="1" customWidth="1"/>
    <col min="7668" max="7668" width="9.88671875" style="20" customWidth="1"/>
    <col min="7669" max="7669" width="6.109375" style="20" bestFit="1" customWidth="1"/>
    <col min="7670" max="7670" width="11.88671875" style="20" bestFit="1" customWidth="1"/>
    <col min="7671" max="7671" width="9.88671875" style="20" customWidth="1"/>
    <col min="7672" max="7884" width="9.6640625" style="20"/>
    <col min="7885" max="7886" width="0" style="20" hidden="1" customWidth="1"/>
    <col min="7887" max="7887" width="3" style="20" bestFit="1" customWidth="1"/>
    <col min="7888" max="7888" width="34.109375" style="20" customWidth="1"/>
    <col min="7889" max="7889" width="5.5546875" style="20" customWidth="1"/>
    <col min="7890" max="7890" width="0" style="20" hidden="1" customWidth="1"/>
    <col min="7891" max="7891" width="6.109375" style="20" bestFit="1" customWidth="1"/>
    <col min="7892" max="7892" width="9.88671875" style="20" customWidth="1"/>
    <col min="7893" max="7894" width="6.109375" style="20" bestFit="1" customWidth="1"/>
    <col min="7895" max="7895" width="10.5546875" style="20" bestFit="1" customWidth="1"/>
    <col min="7896" max="7897" width="6.109375" style="20" bestFit="1" customWidth="1"/>
    <col min="7898" max="7898" width="9.88671875" style="20" customWidth="1"/>
    <col min="7899" max="7900" width="6.109375" style="20" bestFit="1" customWidth="1"/>
    <col min="7901" max="7901" width="9.88671875" style="20" customWidth="1"/>
    <col min="7902" max="7915" width="0" style="20" hidden="1" customWidth="1"/>
    <col min="7916" max="7917" width="6.109375" style="20" bestFit="1" customWidth="1"/>
    <col min="7918" max="7918" width="9.88671875" style="20" customWidth="1"/>
    <col min="7919" max="7920" width="6.109375" style="20" bestFit="1" customWidth="1"/>
    <col min="7921" max="7921" width="9.88671875" style="20" customWidth="1"/>
    <col min="7922" max="7923" width="6.109375" style="20" bestFit="1" customWidth="1"/>
    <col min="7924" max="7924" width="9.88671875" style="20" customWidth="1"/>
    <col min="7925" max="7925" width="6.109375" style="20" bestFit="1" customWidth="1"/>
    <col min="7926" max="7926" width="11.88671875" style="20" bestFit="1" customWidth="1"/>
    <col min="7927" max="7927" width="9.88671875" style="20" customWidth="1"/>
    <col min="7928" max="8140" width="9.6640625" style="20"/>
    <col min="8141" max="8142" width="0" style="20" hidden="1" customWidth="1"/>
    <col min="8143" max="8143" width="3" style="20" bestFit="1" customWidth="1"/>
    <col min="8144" max="8144" width="34.109375" style="20" customWidth="1"/>
    <col min="8145" max="8145" width="5.5546875" style="20" customWidth="1"/>
    <col min="8146" max="8146" width="0" style="20" hidden="1" customWidth="1"/>
    <col min="8147" max="8147" width="6.109375" style="20" bestFit="1" customWidth="1"/>
    <col min="8148" max="8148" width="9.88671875" style="20" customWidth="1"/>
    <col min="8149" max="8150" width="6.109375" style="20" bestFit="1" customWidth="1"/>
    <col min="8151" max="8151" width="10.5546875" style="20" bestFit="1" customWidth="1"/>
    <col min="8152" max="8153" width="6.109375" style="20" bestFit="1" customWidth="1"/>
    <col min="8154" max="8154" width="9.88671875" style="20" customWidth="1"/>
    <col min="8155" max="8156" width="6.109375" style="20" bestFit="1" customWidth="1"/>
    <col min="8157" max="8157" width="9.88671875" style="20" customWidth="1"/>
    <col min="8158" max="8171" width="0" style="20" hidden="1" customWidth="1"/>
    <col min="8172" max="8173" width="6.109375" style="20" bestFit="1" customWidth="1"/>
    <col min="8174" max="8174" width="9.88671875" style="20" customWidth="1"/>
    <col min="8175" max="8176" width="6.109375" style="20" bestFit="1" customWidth="1"/>
    <col min="8177" max="8177" width="9.88671875" style="20" customWidth="1"/>
    <col min="8178" max="8179" width="6.109375" style="20" bestFit="1" customWidth="1"/>
    <col min="8180" max="8180" width="9.88671875" style="20" customWidth="1"/>
    <col min="8181" max="8181" width="6.109375" style="20" bestFit="1" customWidth="1"/>
    <col min="8182" max="8182" width="11.88671875" style="20" bestFit="1" customWidth="1"/>
    <col min="8183" max="8183" width="9.88671875" style="20" customWidth="1"/>
    <col min="8184" max="8396" width="9.6640625" style="20"/>
    <col min="8397" max="8398" width="0" style="20" hidden="1" customWidth="1"/>
    <col min="8399" max="8399" width="3" style="20" bestFit="1" customWidth="1"/>
    <col min="8400" max="8400" width="34.109375" style="20" customWidth="1"/>
    <col min="8401" max="8401" width="5.5546875" style="20" customWidth="1"/>
    <col min="8402" max="8402" width="0" style="20" hidden="1" customWidth="1"/>
    <col min="8403" max="8403" width="6.109375" style="20" bestFit="1" customWidth="1"/>
    <col min="8404" max="8404" width="9.88671875" style="20" customWidth="1"/>
    <col min="8405" max="8406" width="6.109375" style="20" bestFit="1" customWidth="1"/>
    <col min="8407" max="8407" width="10.5546875" style="20" bestFit="1" customWidth="1"/>
    <col min="8408" max="8409" width="6.109375" style="20" bestFit="1" customWidth="1"/>
    <col min="8410" max="8410" width="9.88671875" style="20" customWidth="1"/>
    <col min="8411" max="8412" width="6.109375" style="20" bestFit="1" customWidth="1"/>
    <col min="8413" max="8413" width="9.88671875" style="20" customWidth="1"/>
    <col min="8414" max="8427" width="0" style="20" hidden="1" customWidth="1"/>
    <col min="8428" max="8429" width="6.109375" style="20" bestFit="1" customWidth="1"/>
    <col min="8430" max="8430" width="9.88671875" style="20" customWidth="1"/>
    <col min="8431" max="8432" width="6.109375" style="20" bestFit="1" customWidth="1"/>
    <col min="8433" max="8433" width="9.88671875" style="20" customWidth="1"/>
    <col min="8434" max="8435" width="6.109375" style="20" bestFit="1" customWidth="1"/>
    <col min="8436" max="8436" width="9.88671875" style="20" customWidth="1"/>
    <col min="8437" max="8437" width="6.109375" style="20" bestFit="1" customWidth="1"/>
    <col min="8438" max="8438" width="11.88671875" style="20" bestFit="1" customWidth="1"/>
    <col min="8439" max="8439" width="9.88671875" style="20" customWidth="1"/>
    <col min="8440" max="8652" width="9.6640625" style="20"/>
    <col min="8653" max="8654" width="0" style="20" hidden="1" customWidth="1"/>
    <col min="8655" max="8655" width="3" style="20" bestFit="1" customWidth="1"/>
    <col min="8656" max="8656" width="34.109375" style="20" customWidth="1"/>
    <col min="8657" max="8657" width="5.5546875" style="20" customWidth="1"/>
    <col min="8658" max="8658" width="0" style="20" hidden="1" customWidth="1"/>
    <col min="8659" max="8659" width="6.109375" style="20" bestFit="1" customWidth="1"/>
    <col min="8660" max="8660" width="9.88671875" style="20" customWidth="1"/>
    <col min="8661" max="8662" width="6.109375" style="20" bestFit="1" customWidth="1"/>
    <col min="8663" max="8663" width="10.5546875" style="20" bestFit="1" customWidth="1"/>
    <col min="8664" max="8665" width="6.109375" style="20" bestFit="1" customWidth="1"/>
    <col min="8666" max="8666" width="9.88671875" style="20" customWidth="1"/>
    <col min="8667" max="8668" width="6.109375" style="20" bestFit="1" customWidth="1"/>
    <col min="8669" max="8669" width="9.88671875" style="20" customWidth="1"/>
    <col min="8670" max="8683" width="0" style="20" hidden="1" customWidth="1"/>
    <col min="8684" max="8685" width="6.109375" style="20" bestFit="1" customWidth="1"/>
    <col min="8686" max="8686" width="9.88671875" style="20" customWidth="1"/>
    <col min="8687" max="8688" width="6.109375" style="20" bestFit="1" customWidth="1"/>
    <col min="8689" max="8689" width="9.88671875" style="20" customWidth="1"/>
    <col min="8690" max="8691" width="6.109375" style="20" bestFit="1" customWidth="1"/>
    <col min="8692" max="8692" width="9.88671875" style="20" customWidth="1"/>
    <col min="8693" max="8693" width="6.109375" style="20" bestFit="1" customWidth="1"/>
    <col min="8694" max="8694" width="11.88671875" style="20" bestFit="1" customWidth="1"/>
    <col min="8695" max="8695" width="9.88671875" style="20" customWidth="1"/>
    <col min="8696" max="8908" width="9.6640625" style="20"/>
    <col min="8909" max="8910" width="0" style="20" hidden="1" customWidth="1"/>
    <col min="8911" max="8911" width="3" style="20" bestFit="1" customWidth="1"/>
    <col min="8912" max="8912" width="34.109375" style="20" customWidth="1"/>
    <col min="8913" max="8913" width="5.5546875" style="20" customWidth="1"/>
    <col min="8914" max="8914" width="0" style="20" hidden="1" customWidth="1"/>
    <col min="8915" max="8915" width="6.109375" style="20" bestFit="1" customWidth="1"/>
    <col min="8916" max="8916" width="9.88671875" style="20" customWidth="1"/>
    <col min="8917" max="8918" width="6.109375" style="20" bestFit="1" customWidth="1"/>
    <col min="8919" max="8919" width="10.5546875" style="20" bestFit="1" customWidth="1"/>
    <col min="8920" max="8921" width="6.109375" style="20" bestFit="1" customWidth="1"/>
    <col min="8922" max="8922" width="9.88671875" style="20" customWidth="1"/>
    <col min="8923" max="8924" width="6.109375" style="20" bestFit="1" customWidth="1"/>
    <col min="8925" max="8925" width="9.88671875" style="20" customWidth="1"/>
    <col min="8926" max="8939" width="0" style="20" hidden="1" customWidth="1"/>
    <col min="8940" max="8941" width="6.109375" style="20" bestFit="1" customWidth="1"/>
    <col min="8942" max="8942" width="9.88671875" style="20" customWidth="1"/>
    <col min="8943" max="8944" width="6.109375" style="20" bestFit="1" customWidth="1"/>
    <col min="8945" max="8945" width="9.88671875" style="20" customWidth="1"/>
    <col min="8946" max="8947" width="6.109375" style="20" bestFit="1" customWidth="1"/>
    <col min="8948" max="8948" width="9.88671875" style="20" customWidth="1"/>
    <col min="8949" max="8949" width="6.109375" style="20" bestFit="1" customWidth="1"/>
    <col min="8950" max="8950" width="11.88671875" style="20" bestFit="1" customWidth="1"/>
    <col min="8951" max="8951" width="9.88671875" style="20" customWidth="1"/>
    <col min="8952" max="9164" width="9.6640625" style="20"/>
    <col min="9165" max="9166" width="0" style="20" hidden="1" customWidth="1"/>
    <col min="9167" max="9167" width="3" style="20" bestFit="1" customWidth="1"/>
    <col min="9168" max="9168" width="34.109375" style="20" customWidth="1"/>
    <col min="9169" max="9169" width="5.5546875" style="20" customWidth="1"/>
    <col min="9170" max="9170" width="0" style="20" hidden="1" customWidth="1"/>
    <col min="9171" max="9171" width="6.109375" style="20" bestFit="1" customWidth="1"/>
    <col min="9172" max="9172" width="9.88671875" style="20" customWidth="1"/>
    <col min="9173" max="9174" width="6.109375" style="20" bestFit="1" customWidth="1"/>
    <col min="9175" max="9175" width="10.5546875" style="20" bestFit="1" customWidth="1"/>
    <col min="9176" max="9177" width="6.109375" style="20" bestFit="1" customWidth="1"/>
    <col min="9178" max="9178" width="9.88671875" style="20" customWidth="1"/>
    <col min="9179" max="9180" width="6.109375" style="20" bestFit="1" customWidth="1"/>
    <col min="9181" max="9181" width="9.88671875" style="20" customWidth="1"/>
    <col min="9182" max="9195" width="0" style="20" hidden="1" customWidth="1"/>
    <col min="9196" max="9197" width="6.109375" style="20" bestFit="1" customWidth="1"/>
    <col min="9198" max="9198" width="9.88671875" style="20" customWidth="1"/>
    <col min="9199" max="9200" width="6.109375" style="20" bestFit="1" customWidth="1"/>
    <col min="9201" max="9201" width="9.88671875" style="20" customWidth="1"/>
    <col min="9202" max="9203" width="6.109375" style="20" bestFit="1" customWidth="1"/>
    <col min="9204" max="9204" width="9.88671875" style="20" customWidth="1"/>
    <col min="9205" max="9205" width="6.109375" style="20" bestFit="1" customWidth="1"/>
    <col min="9206" max="9206" width="11.88671875" style="20" bestFit="1" customWidth="1"/>
    <col min="9207" max="9207" width="9.88671875" style="20" customWidth="1"/>
    <col min="9208" max="9420" width="9.6640625" style="20"/>
    <col min="9421" max="9422" width="0" style="20" hidden="1" customWidth="1"/>
    <col min="9423" max="9423" width="3" style="20" bestFit="1" customWidth="1"/>
    <col min="9424" max="9424" width="34.109375" style="20" customWidth="1"/>
    <col min="9425" max="9425" width="5.5546875" style="20" customWidth="1"/>
    <col min="9426" max="9426" width="0" style="20" hidden="1" customWidth="1"/>
    <col min="9427" max="9427" width="6.109375" style="20" bestFit="1" customWidth="1"/>
    <col min="9428" max="9428" width="9.88671875" style="20" customWidth="1"/>
    <col min="9429" max="9430" width="6.109375" style="20" bestFit="1" customWidth="1"/>
    <col min="9431" max="9431" width="10.5546875" style="20" bestFit="1" customWidth="1"/>
    <col min="9432" max="9433" width="6.109375" style="20" bestFit="1" customWidth="1"/>
    <col min="9434" max="9434" width="9.88671875" style="20" customWidth="1"/>
    <col min="9435" max="9436" width="6.109375" style="20" bestFit="1" customWidth="1"/>
    <col min="9437" max="9437" width="9.88671875" style="20" customWidth="1"/>
    <col min="9438" max="9451" width="0" style="20" hidden="1" customWidth="1"/>
    <col min="9452" max="9453" width="6.109375" style="20" bestFit="1" customWidth="1"/>
    <col min="9454" max="9454" width="9.88671875" style="20" customWidth="1"/>
    <col min="9455" max="9456" width="6.109375" style="20" bestFit="1" customWidth="1"/>
    <col min="9457" max="9457" width="9.88671875" style="20" customWidth="1"/>
    <col min="9458" max="9459" width="6.109375" style="20" bestFit="1" customWidth="1"/>
    <col min="9460" max="9460" width="9.88671875" style="20" customWidth="1"/>
    <col min="9461" max="9461" width="6.109375" style="20" bestFit="1" customWidth="1"/>
    <col min="9462" max="9462" width="11.88671875" style="20" bestFit="1" customWidth="1"/>
    <col min="9463" max="9463" width="9.88671875" style="20" customWidth="1"/>
    <col min="9464" max="9676" width="9.6640625" style="20"/>
    <col min="9677" max="9678" width="0" style="20" hidden="1" customWidth="1"/>
    <col min="9679" max="9679" width="3" style="20" bestFit="1" customWidth="1"/>
    <col min="9680" max="9680" width="34.109375" style="20" customWidth="1"/>
    <col min="9681" max="9681" width="5.5546875" style="20" customWidth="1"/>
    <col min="9682" max="9682" width="0" style="20" hidden="1" customWidth="1"/>
    <col min="9683" max="9683" width="6.109375" style="20" bestFit="1" customWidth="1"/>
    <col min="9684" max="9684" width="9.88671875" style="20" customWidth="1"/>
    <col min="9685" max="9686" width="6.109375" style="20" bestFit="1" customWidth="1"/>
    <col min="9687" max="9687" width="10.5546875" style="20" bestFit="1" customWidth="1"/>
    <col min="9688" max="9689" width="6.109375" style="20" bestFit="1" customWidth="1"/>
    <col min="9690" max="9690" width="9.88671875" style="20" customWidth="1"/>
    <col min="9691" max="9692" width="6.109375" style="20" bestFit="1" customWidth="1"/>
    <col min="9693" max="9693" width="9.88671875" style="20" customWidth="1"/>
    <col min="9694" max="9707" width="0" style="20" hidden="1" customWidth="1"/>
    <col min="9708" max="9709" width="6.109375" style="20" bestFit="1" customWidth="1"/>
    <col min="9710" max="9710" width="9.88671875" style="20" customWidth="1"/>
    <col min="9711" max="9712" width="6.109375" style="20" bestFit="1" customWidth="1"/>
    <col min="9713" max="9713" width="9.88671875" style="20" customWidth="1"/>
    <col min="9714" max="9715" width="6.109375" style="20" bestFit="1" customWidth="1"/>
    <col min="9716" max="9716" width="9.88671875" style="20" customWidth="1"/>
    <col min="9717" max="9717" width="6.109375" style="20" bestFit="1" customWidth="1"/>
    <col min="9718" max="9718" width="11.88671875" style="20" bestFit="1" customWidth="1"/>
    <col min="9719" max="9719" width="9.88671875" style="20" customWidth="1"/>
    <col min="9720" max="9932" width="9.6640625" style="20"/>
    <col min="9933" max="9934" width="0" style="20" hidden="1" customWidth="1"/>
    <col min="9935" max="9935" width="3" style="20" bestFit="1" customWidth="1"/>
    <col min="9936" max="9936" width="34.109375" style="20" customWidth="1"/>
    <col min="9937" max="9937" width="5.5546875" style="20" customWidth="1"/>
    <col min="9938" max="9938" width="0" style="20" hidden="1" customWidth="1"/>
    <col min="9939" max="9939" width="6.109375" style="20" bestFit="1" customWidth="1"/>
    <col min="9940" max="9940" width="9.88671875" style="20" customWidth="1"/>
    <col min="9941" max="9942" width="6.109375" style="20" bestFit="1" customWidth="1"/>
    <col min="9943" max="9943" width="10.5546875" style="20" bestFit="1" customWidth="1"/>
    <col min="9944" max="9945" width="6.109375" style="20" bestFit="1" customWidth="1"/>
    <col min="9946" max="9946" width="9.88671875" style="20" customWidth="1"/>
    <col min="9947" max="9948" width="6.109375" style="20" bestFit="1" customWidth="1"/>
    <col min="9949" max="9949" width="9.88671875" style="20" customWidth="1"/>
    <col min="9950" max="9963" width="0" style="20" hidden="1" customWidth="1"/>
    <col min="9964" max="9965" width="6.109375" style="20" bestFit="1" customWidth="1"/>
    <col min="9966" max="9966" width="9.88671875" style="20" customWidth="1"/>
    <col min="9967" max="9968" width="6.109375" style="20" bestFit="1" customWidth="1"/>
    <col min="9969" max="9969" width="9.88671875" style="20" customWidth="1"/>
    <col min="9970" max="9971" width="6.109375" style="20" bestFit="1" customWidth="1"/>
    <col min="9972" max="9972" width="9.88671875" style="20" customWidth="1"/>
    <col min="9973" max="9973" width="6.109375" style="20" bestFit="1" customWidth="1"/>
    <col min="9974" max="9974" width="11.88671875" style="20" bestFit="1" customWidth="1"/>
    <col min="9975" max="9975" width="9.88671875" style="20" customWidth="1"/>
    <col min="9976" max="10188" width="9.6640625" style="20"/>
    <col min="10189" max="10190" width="0" style="20" hidden="1" customWidth="1"/>
    <col min="10191" max="10191" width="3" style="20" bestFit="1" customWidth="1"/>
    <col min="10192" max="10192" width="34.109375" style="20" customWidth="1"/>
    <col min="10193" max="10193" width="5.5546875" style="20" customWidth="1"/>
    <col min="10194" max="10194" width="0" style="20" hidden="1" customWidth="1"/>
    <col min="10195" max="10195" width="6.109375" style="20" bestFit="1" customWidth="1"/>
    <col min="10196" max="10196" width="9.88671875" style="20" customWidth="1"/>
    <col min="10197" max="10198" width="6.109375" style="20" bestFit="1" customWidth="1"/>
    <col min="10199" max="10199" width="10.5546875" style="20" bestFit="1" customWidth="1"/>
    <col min="10200" max="10201" width="6.109375" style="20" bestFit="1" customWidth="1"/>
    <col min="10202" max="10202" width="9.88671875" style="20" customWidth="1"/>
    <col min="10203" max="10204" width="6.109375" style="20" bestFit="1" customWidth="1"/>
    <col min="10205" max="10205" width="9.88671875" style="20" customWidth="1"/>
    <col min="10206" max="10219" width="0" style="20" hidden="1" customWidth="1"/>
    <col min="10220" max="10221" width="6.109375" style="20" bestFit="1" customWidth="1"/>
    <col min="10222" max="10222" width="9.88671875" style="20" customWidth="1"/>
    <col min="10223" max="10224" width="6.109375" style="20" bestFit="1" customWidth="1"/>
    <col min="10225" max="10225" width="9.88671875" style="20" customWidth="1"/>
    <col min="10226" max="10227" width="6.109375" style="20" bestFit="1" customWidth="1"/>
    <col min="10228" max="10228" width="9.88671875" style="20" customWidth="1"/>
    <col min="10229" max="10229" width="6.109375" style="20" bestFit="1" customWidth="1"/>
    <col min="10230" max="10230" width="11.88671875" style="20" bestFit="1" customWidth="1"/>
    <col min="10231" max="10231" width="9.88671875" style="20" customWidth="1"/>
    <col min="10232" max="10444" width="9.6640625" style="20"/>
    <col min="10445" max="10446" width="0" style="20" hidden="1" customWidth="1"/>
    <col min="10447" max="10447" width="3" style="20" bestFit="1" customWidth="1"/>
    <col min="10448" max="10448" width="34.109375" style="20" customWidth="1"/>
    <col min="10449" max="10449" width="5.5546875" style="20" customWidth="1"/>
    <col min="10450" max="10450" width="0" style="20" hidden="1" customWidth="1"/>
    <col min="10451" max="10451" width="6.109375" style="20" bestFit="1" customWidth="1"/>
    <col min="10452" max="10452" width="9.88671875" style="20" customWidth="1"/>
    <col min="10453" max="10454" width="6.109375" style="20" bestFit="1" customWidth="1"/>
    <col min="10455" max="10455" width="10.5546875" style="20" bestFit="1" customWidth="1"/>
    <col min="10456" max="10457" width="6.109375" style="20" bestFit="1" customWidth="1"/>
    <col min="10458" max="10458" width="9.88671875" style="20" customWidth="1"/>
    <col min="10459" max="10460" width="6.109375" style="20" bestFit="1" customWidth="1"/>
    <col min="10461" max="10461" width="9.88671875" style="20" customWidth="1"/>
    <col min="10462" max="10475" width="0" style="20" hidden="1" customWidth="1"/>
    <col min="10476" max="10477" width="6.109375" style="20" bestFit="1" customWidth="1"/>
    <col min="10478" max="10478" width="9.88671875" style="20" customWidth="1"/>
    <col min="10479" max="10480" width="6.109375" style="20" bestFit="1" customWidth="1"/>
    <col min="10481" max="10481" width="9.88671875" style="20" customWidth="1"/>
    <col min="10482" max="10483" width="6.109375" style="20" bestFit="1" customWidth="1"/>
    <col min="10484" max="10484" width="9.88671875" style="20" customWidth="1"/>
    <col min="10485" max="10485" width="6.109375" style="20" bestFit="1" customWidth="1"/>
    <col min="10486" max="10486" width="11.88671875" style="20" bestFit="1" customWidth="1"/>
    <col min="10487" max="10487" width="9.88671875" style="20" customWidth="1"/>
    <col min="10488" max="10700" width="9.6640625" style="20"/>
    <col min="10701" max="10702" width="0" style="20" hidden="1" customWidth="1"/>
    <col min="10703" max="10703" width="3" style="20" bestFit="1" customWidth="1"/>
    <col min="10704" max="10704" width="34.109375" style="20" customWidth="1"/>
    <col min="10705" max="10705" width="5.5546875" style="20" customWidth="1"/>
    <col min="10706" max="10706" width="0" style="20" hidden="1" customWidth="1"/>
    <col min="10707" max="10707" width="6.109375" style="20" bestFit="1" customWidth="1"/>
    <col min="10708" max="10708" width="9.88671875" style="20" customWidth="1"/>
    <col min="10709" max="10710" width="6.109375" style="20" bestFit="1" customWidth="1"/>
    <col min="10711" max="10711" width="10.5546875" style="20" bestFit="1" customWidth="1"/>
    <col min="10712" max="10713" width="6.109375" style="20" bestFit="1" customWidth="1"/>
    <col min="10714" max="10714" width="9.88671875" style="20" customWidth="1"/>
    <col min="10715" max="10716" width="6.109375" style="20" bestFit="1" customWidth="1"/>
    <col min="10717" max="10717" width="9.88671875" style="20" customWidth="1"/>
    <col min="10718" max="10731" width="0" style="20" hidden="1" customWidth="1"/>
    <col min="10732" max="10733" width="6.109375" style="20" bestFit="1" customWidth="1"/>
    <col min="10734" max="10734" width="9.88671875" style="20" customWidth="1"/>
    <col min="10735" max="10736" width="6.109375" style="20" bestFit="1" customWidth="1"/>
    <col min="10737" max="10737" width="9.88671875" style="20" customWidth="1"/>
    <col min="10738" max="10739" width="6.109375" style="20" bestFit="1" customWidth="1"/>
    <col min="10740" max="10740" width="9.88671875" style="20" customWidth="1"/>
    <col min="10741" max="10741" width="6.109375" style="20" bestFit="1" customWidth="1"/>
    <col min="10742" max="10742" width="11.88671875" style="20" bestFit="1" customWidth="1"/>
    <col min="10743" max="10743" width="9.88671875" style="20" customWidth="1"/>
    <col min="10744" max="10956" width="9.6640625" style="20"/>
    <col min="10957" max="10958" width="0" style="20" hidden="1" customWidth="1"/>
    <col min="10959" max="10959" width="3" style="20" bestFit="1" customWidth="1"/>
    <col min="10960" max="10960" width="34.109375" style="20" customWidth="1"/>
    <col min="10961" max="10961" width="5.5546875" style="20" customWidth="1"/>
    <col min="10962" max="10962" width="0" style="20" hidden="1" customWidth="1"/>
    <col min="10963" max="10963" width="6.109375" style="20" bestFit="1" customWidth="1"/>
    <col min="10964" max="10964" width="9.88671875" style="20" customWidth="1"/>
    <col min="10965" max="10966" width="6.109375" style="20" bestFit="1" customWidth="1"/>
    <col min="10967" max="10967" width="10.5546875" style="20" bestFit="1" customWidth="1"/>
    <col min="10968" max="10969" width="6.109375" style="20" bestFit="1" customWidth="1"/>
    <col min="10970" max="10970" width="9.88671875" style="20" customWidth="1"/>
    <col min="10971" max="10972" width="6.109375" style="20" bestFit="1" customWidth="1"/>
    <col min="10973" max="10973" width="9.88671875" style="20" customWidth="1"/>
    <col min="10974" max="10987" width="0" style="20" hidden="1" customWidth="1"/>
    <col min="10988" max="10989" width="6.109375" style="20" bestFit="1" customWidth="1"/>
    <col min="10990" max="10990" width="9.88671875" style="20" customWidth="1"/>
    <col min="10991" max="10992" width="6.109375" style="20" bestFit="1" customWidth="1"/>
    <col min="10993" max="10993" width="9.88671875" style="20" customWidth="1"/>
    <col min="10994" max="10995" width="6.109375" style="20" bestFit="1" customWidth="1"/>
    <col min="10996" max="10996" width="9.88671875" style="20" customWidth="1"/>
    <col min="10997" max="10997" width="6.109375" style="20" bestFit="1" customWidth="1"/>
    <col min="10998" max="10998" width="11.88671875" style="20" bestFit="1" customWidth="1"/>
    <col min="10999" max="10999" width="9.88671875" style="20" customWidth="1"/>
    <col min="11000" max="11212" width="9.6640625" style="20"/>
    <col min="11213" max="11214" width="0" style="20" hidden="1" customWidth="1"/>
    <col min="11215" max="11215" width="3" style="20" bestFit="1" customWidth="1"/>
    <col min="11216" max="11216" width="34.109375" style="20" customWidth="1"/>
    <col min="11217" max="11217" width="5.5546875" style="20" customWidth="1"/>
    <col min="11218" max="11218" width="0" style="20" hidden="1" customWidth="1"/>
    <col min="11219" max="11219" width="6.109375" style="20" bestFit="1" customWidth="1"/>
    <col min="11220" max="11220" width="9.88671875" style="20" customWidth="1"/>
    <col min="11221" max="11222" width="6.109375" style="20" bestFit="1" customWidth="1"/>
    <col min="11223" max="11223" width="10.5546875" style="20" bestFit="1" customWidth="1"/>
    <col min="11224" max="11225" width="6.109375" style="20" bestFit="1" customWidth="1"/>
    <col min="11226" max="11226" width="9.88671875" style="20" customWidth="1"/>
    <col min="11227" max="11228" width="6.109375" style="20" bestFit="1" customWidth="1"/>
    <col min="11229" max="11229" width="9.88671875" style="20" customWidth="1"/>
    <col min="11230" max="11243" width="0" style="20" hidden="1" customWidth="1"/>
    <col min="11244" max="11245" width="6.109375" style="20" bestFit="1" customWidth="1"/>
    <col min="11246" max="11246" width="9.88671875" style="20" customWidth="1"/>
    <col min="11247" max="11248" width="6.109375" style="20" bestFit="1" customWidth="1"/>
    <col min="11249" max="11249" width="9.88671875" style="20" customWidth="1"/>
    <col min="11250" max="11251" width="6.109375" style="20" bestFit="1" customWidth="1"/>
    <col min="11252" max="11252" width="9.88671875" style="20" customWidth="1"/>
    <col min="11253" max="11253" width="6.109375" style="20" bestFit="1" customWidth="1"/>
    <col min="11254" max="11254" width="11.88671875" style="20" bestFit="1" customWidth="1"/>
    <col min="11255" max="11255" width="9.88671875" style="20" customWidth="1"/>
    <col min="11256" max="11468" width="9.6640625" style="20"/>
    <col min="11469" max="11470" width="0" style="20" hidden="1" customWidth="1"/>
    <col min="11471" max="11471" width="3" style="20" bestFit="1" customWidth="1"/>
    <col min="11472" max="11472" width="34.109375" style="20" customWidth="1"/>
    <col min="11473" max="11473" width="5.5546875" style="20" customWidth="1"/>
    <col min="11474" max="11474" width="0" style="20" hidden="1" customWidth="1"/>
    <col min="11475" max="11475" width="6.109375" style="20" bestFit="1" customWidth="1"/>
    <col min="11476" max="11476" width="9.88671875" style="20" customWidth="1"/>
    <col min="11477" max="11478" width="6.109375" style="20" bestFit="1" customWidth="1"/>
    <col min="11479" max="11479" width="10.5546875" style="20" bestFit="1" customWidth="1"/>
    <col min="11480" max="11481" width="6.109375" style="20" bestFit="1" customWidth="1"/>
    <col min="11482" max="11482" width="9.88671875" style="20" customWidth="1"/>
    <col min="11483" max="11484" width="6.109375" style="20" bestFit="1" customWidth="1"/>
    <col min="11485" max="11485" width="9.88671875" style="20" customWidth="1"/>
    <col min="11486" max="11499" width="0" style="20" hidden="1" customWidth="1"/>
    <col min="11500" max="11501" width="6.109375" style="20" bestFit="1" customWidth="1"/>
    <col min="11502" max="11502" width="9.88671875" style="20" customWidth="1"/>
    <col min="11503" max="11504" width="6.109375" style="20" bestFit="1" customWidth="1"/>
    <col min="11505" max="11505" width="9.88671875" style="20" customWidth="1"/>
    <col min="11506" max="11507" width="6.109375" style="20" bestFit="1" customWidth="1"/>
    <col min="11508" max="11508" width="9.88671875" style="20" customWidth="1"/>
    <col min="11509" max="11509" width="6.109375" style="20" bestFit="1" customWidth="1"/>
    <col min="11510" max="11510" width="11.88671875" style="20" bestFit="1" customWidth="1"/>
    <col min="11511" max="11511" width="9.88671875" style="20" customWidth="1"/>
    <col min="11512" max="11724" width="9.6640625" style="20"/>
    <col min="11725" max="11726" width="0" style="20" hidden="1" customWidth="1"/>
    <col min="11727" max="11727" width="3" style="20" bestFit="1" customWidth="1"/>
    <col min="11728" max="11728" width="34.109375" style="20" customWidth="1"/>
    <col min="11729" max="11729" width="5.5546875" style="20" customWidth="1"/>
    <col min="11730" max="11730" width="0" style="20" hidden="1" customWidth="1"/>
    <col min="11731" max="11731" width="6.109375" style="20" bestFit="1" customWidth="1"/>
    <col min="11732" max="11732" width="9.88671875" style="20" customWidth="1"/>
    <col min="11733" max="11734" width="6.109375" style="20" bestFit="1" customWidth="1"/>
    <col min="11735" max="11735" width="10.5546875" style="20" bestFit="1" customWidth="1"/>
    <col min="11736" max="11737" width="6.109375" style="20" bestFit="1" customWidth="1"/>
    <col min="11738" max="11738" width="9.88671875" style="20" customWidth="1"/>
    <col min="11739" max="11740" width="6.109375" style="20" bestFit="1" customWidth="1"/>
    <col min="11741" max="11741" width="9.88671875" style="20" customWidth="1"/>
    <col min="11742" max="11755" width="0" style="20" hidden="1" customWidth="1"/>
    <col min="11756" max="11757" width="6.109375" style="20" bestFit="1" customWidth="1"/>
    <col min="11758" max="11758" width="9.88671875" style="20" customWidth="1"/>
    <col min="11759" max="11760" width="6.109375" style="20" bestFit="1" customWidth="1"/>
    <col min="11761" max="11761" width="9.88671875" style="20" customWidth="1"/>
    <col min="11762" max="11763" width="6.109375" style="20" bestFit="1" customWidth="1"/>
    <col min="11764" max="11764" width="9.88671875" style="20" customWidth="1"/>
    <col min="11765" max="11765" width="6.109375" style="20" bestFit="1" customWidth="1"/>
    <col min="11766" max="11766" width="11.88671875" style="20" bestFit="1" customWidth="1"/>
    <col min="11767" max="11767" width="9.88671875" style="20" customWidth="1"/>
    <col min="11768" max="11980" width="9.6640625" style="20"/>
    <col min="11981" max="11982" width="0" style="20" hidden="1" customWidth="1"/>
    <col min="11983" max="11983" width="3" style="20" bestFit="1" customWidth="1"/>
    <col min="11984" max="11984" width="34.109375" style="20" customWidth="1"/>
    <col min="11985" max="11985" width="5.5546875" style="20" customWidth="1"/>
    <col min="11986" max="11986" width="0" style="20" hidden="1" customWidth="1"/>
    <col min="11987" max="11987" width="6.109375" style="20" bestFit="1" customWidth="1"/>
    <col min="11988" max="11988" width="9.88671875" style="20" customWidth="1"/>
    <col min="11989" max="11990" width="6.109375" style="20" bestFit="1" customWidth="1"/>
    <col min="11991" max="11991" width="10.5546875" style="20" bestFit="1" customWidth="1"/>
    <col min="11992" max="11993" width="6.109375" style="20" bestFit="1" customWidth="1"/>
    <col min="11994" max="11994" width="9.88671875" style="20" customWidth="1"/>
    <col min="11995" max="11996" width="6.109375" style="20" bestFit="1" customWidth="1"/>
    <col min="11997" max="11997" width="9.88671875" style="20" customWidth="1"/>
    <col min="11998" max="12011" width="0" style="20" hidden="1" customWidth="1"/>
    <col min="12012" max="12013" width="6.109375" style="20" bestFit="1" customWidth="1"/>
    <col min="12014" max="12014" width="9.88671875" style="20" customWidth="1"/>
    <col min="12015" max="12016" width="6.109375" style="20" bestFit="1" customWidth="1"/>
    <col min="12017" max="12017" width="9.88671875" style="20" customWidth="1"/>
    <col min="12018" max="12019" width="6.109375" style="20" bestFit="1" customWidth="1"/>
    <col min="12020" max="12020" width="9.88671875" style="20" customWidth="1"/>
    <col min="12021" max="12021" width="6.109375" style="20" bestFit="1" customWidth="1"/>
    <col min="12022" max="12022" width="11.88671875" style="20" bestFit="1" customWidth="1"/>
    <col min="12023" max="12023" width="9.88671875" style="20" customWidth="1"/>
    <col min="12024" max="12236" width="9.6640625" style="20"/>
    <col min="12237" max="12238" width="0" style="20" hidden="1" customWidth="1"/>
    <col min="12239" max="12239" width="3" style="20" bestFit="1" customWidth="1"/>
    <col min="12240" max="12240" width="34.109375" style="20" customWidth="1"/>
    <col min="12241" max="12241" width="5.5546875" style="20" customWidth="1"/>
    <col min="12242" max="12242" width="0" style="20" hidden="1" customWidth="1"/>
    <col min="12243" max="12243" width="6.109375" style="20" bestFit="1" customWidth="1"/>
    <col min="12244" max="12244" width="9.88671875" style="20" customWidth="1"/>
    <col min="12245" max="12246" width="6.109375" style="20" bestFit="1" customWidth="1"/>
    <col min="12247" max="12247" width="10.5546875" style="20" bestFit="1" customWidth="1"/>
    <col min="12248" max="12249" width="6.109375" style="20" bestFit="1" customWidth="1"/>
    <col min="12250" max="12250" width="9.88671875" style="20" customWidth="1"/>
    <col min="12251" max="12252" width="6.109375" style="20" bestFit="1" customWidth="1"/>
    <col min="12253" max="12253" width="9.88671875" style="20" customWidth="1"/>
    <col min="12254" max="12267" width="0" style="20" hidden="1" customWidth="1"/>
    <col min="12268" max="12269" width="6.109375" style="20" bestFit="1" customWidth="1"/>
    <col min="12270" max="12270" width="9.88671875" style="20" customWidth="1"/>
    <col min="12271" max="12272" width="6.109375" style="20" bestFit="1" customWidth="1"/>
    <col min="12273" max="12273" width="9.88671875" style="20" customWidth="1"/>
    <col min="12274" max="12275" width="6.109375" style="20" bestFit="1" customWidth="1"/>
    <col min="12276" max="12276" width="9.88671875" style="20" customWidth="1"/>
    <col min="12277" max="12277" width="6.109375" style="20" bestFit="1" customWidth="1"/>
    <col min="12278" max="12278" width="11.88671875" style="20" bestFit="1" customWidth="1"/>
    <col min="12279" max="12279" width="9.88671875" style="20" customWidth="1"/>
    <col min="12280" max="12492" width="9.6640625" style="20"/>
    <col min="12493" max="12494" width="0" style="20" hidden="1" customWidth="1"/>
    <col min="12495" max="12495" width="3" style="20" bestFit="1" customWidth="1"/>
    <col min="12496" max="12496" width="34.109375" style="20" customWidth="1"/>
    <col min="12497" max="12497" width="5.5546875" style="20" customWidth="1"/>
    <col min="12498" max="12498" width="0" style="20" hidden="1" customWidth="1"/>
    <col min="12499" max="12499" width="6.109375" style="20" bestFit="1" customWidth="1"/>
    <col min="12500" max="12500" width="9.88671875" style="20" customWidth="1"/>
    <col min="12501" max="12502" width="6.109375" style="20" bestFit="1" customWidth="1"/>
    <col min="12503" max="12503" width="10.5546875" style="20" bestFit="1" customWidth="1"/>
    <col min="12504" max="12505" width="6.109375" style="20" bestFit="1" customWidth="1"/>
    <col min="12506" max="12506" width="9.88671875" style="20" customWidth="1"/>
    <col min="12507" max="12508" width="6.109375" style="20" bestFit="1" customWidth="1"/>
    <col min="12509" max="12509" width="9.88671875" style="20" customWidth="1"/>
    <col min="12510" max="12523" width="0" style="20" hidden="1" customWidth="1"/>
    <col min="12524" max="12525" width="6.109375" style="20" bestFit="1" customWidth="1"/>
    <col min="12526" max="12526" width="9.88671875" style="20" customWidth="1"/>
    <col min="12527" max="12528" width="6.109375" style="20" bestFit="1" customWidth="1"/>
    <col min="12529" max="12529" width="9.88671875" style="20" customWidth="1"/>
    <col min="12530" max="12531" width="6.109375" style="20" bestFit="1" customWidth="1"/>
    <col min="12532" max="12532" width="9.88671875" style="20" customWidth="1"/>
    <col min="12533" max="12533" width="6.109375" style="20" bestFit="1" customWidth="1"/>
    <col min="12534" max="12534" width="11.88671875" style="20" bestFit="1" customWidth="1"/>
    <col min="12535" max="12535" width="9.88671875" style="20" customWidth="1"/>
    <col min="12536" max="12748" width="9.6640625" style="20"/>
    <col min="12749" max="12750" width="0" style="20" hidden="1" customWidth="1"/>
    <col min="12751" max="12751" width="3" style="20" bestFit="1" customWidth="1"/>
    <col min="12752" max="12752" width="34.109375" style="20" customWidth="1"/>
    <col min="12753" max="12753" width="5.5546875" style="20" customWidth="1"/>
    <col min="12754" max="12754" width="0" style="20" hidden="1" customWidth="1"/>
    <col min="12755" max="12755" width="6.109375" style="20" bestFit="1" customWidth="1"/>
    <col min="12756" max="12756" width="9.88671875" style="20" customWidth="1"/>
    <col min="12757" max="12758" width="6.109375" style="20" bestFit="1" customWidth="1"/>
    <col min="12759" max="12759" width="10.5546875" style="20" bestFit="1" customWidth="1"/>
    <col min="12760" max="12761" width="6.109375" style="20" bestFit="1" customWidth="1"/>
    <col min="12762" max="12762" width="9.88671875" style="20" customWidth="1"/>
    <col min="12763" max="12764" width="6.109375" style="20" bestFit="1" customWidth="1"/>
    <col min="12765" max="12765" width="9.88671875" style="20" customWidth="1"/>
    <col min="12766" max="12779" width="0" style="20" hidden="1" customWidth="1"/>
    <col min="12780" max="12781" width="6.109375" style="20" bestFit="1" customWidth="1"/>
    <col min="12782" max="12782" width="9.88671875" style="20" customWidth="1"/>
    <col min="12783" max="12784" width="6.109375" style="20" bestFit="1" customWidth="1"/>
    <col min="12785" max="12785" width="9.88671875" style="20" customWidth="1"/>
    <col min="12786" max="12787" width="6.109375" style="20" bestFit="1" customWidth="1"/>
    <col min="12788" max="12788" width="9.88671875" style="20" customWidth="1"/>
    <col min="12789" max="12789" width="6.109375" style="20" bestFit="1" customWidth="1"/>
    <col min="12790" max="12790" width="11.88671875" style="20" bestFit="1" customWidth="1"/>
    <col min="12791" max="12791" width="9.88671875" style="20" customWidth="1"/>
    <col min="12792" max="13004" width="9.6640625" style="20"/>
    <col min="13005" max="13006" width="0" style="20" hidden="1" customWidth="1"/>
    <col min="13007" max="13007" width="3" style="20" bestFit="1" customWidth="1"/>
    <col min="13008" max="13008" width="34.109375" style="20" customWidth="1"/>
    <col min="13009" max="13009" width="5.5546875" style="20" customWidth="1"/>
    <col min="13010" max="13010" width="0" style="20" hidden="1" customWidth="1"/>
    <col min="13011" max="13011" width="6.109375" style="20" bestFit="1" customWidth="1"/>
    <col min="13012" max="13012" width="9.88671875" style="20" customWidth="1"/>
    <col min="13013" max="13014" width="6.109375" style="20" bestFit="1" customWidth="1"/>
    <col min="13015" max="13015" width="10.5546875" style="20" bestFit="1" customWidth="1"/>
    <col min="13016" max="13017" width="6.109375" style="20" bestFit="1" customWidth="1"/>
    <col min="13018" max="13018" width="9.88671875" style="20" customWidth="1"/>
    <col min="13019" max="13020" width="6.109375" style="20" bestFit="1" customWidth="1"/>
    <col min="13021" max="13021" width="9.88671875" style="20" customWidth="1"/>
    <col min="13022" max="13035" width="0" style="20" hidden="1" customWidth="1"/>
    <col min="13036" max="13037" width="6.109375" style="20" bestFit="1" customWidth="1"/>
    <col min="13038" max="13038" width="9.88671875" style="20" customWidth="1"/>
    <col min="13039" max="13040" width="6.109375" style="20" bestFit="1" customWidth="1"/>
    <col min="13041" max="13041" width="9.88671875" style="20" customWidth="1"/>
    <col min="13042" max="13043" width="6.109375" style="20" bestFit="1" customWidth="1"/>
    <col min="13044" max="13044" width="9.88671875" style="20" customWidth="1"/>
    <col min="13045" max="13045" width="6.109375" style="20" bestFit="1" customWidth="1"/>
    <col min="13046" max="13046" width="11.88671875" style="20" bestFit="1" customWidth="1"/>
    <col min="13047" max="13047" width="9.88671875" style="20" customWidth="1"/>
    <col min="13048" max="13260" width="9.6640625" style="20"/>
    <col min="13261" max="13262" width="0" style="20" hidden="1" customWidth="1"/>
    <col min="13263" max="13263" width="3" style="20" bestFit="1" customWidth="1"/>
    <col min="13264" max="13264" width="34.109375" style="20" customWidth="1"/>
    <col min="13265" max="13265" width="5.5546875" style="20" customWidth="1"/>
    <col min="13266" max="13266" width="0" style="20" hidden="1" customWidth="1"/>
    <col min="13267" max="13267" width="6.109375" style="20" bestFit="1" customWidth="1"/>
    <col min="13268" max="13268" width="9.88671875" style="20" customWidth="1"/>
    <col min="13269" max="13270" width="6.109375" style="20" bestFit="1" customWidth="1"/>
    <col min="13271" max="13271" width="10.5546875" style="20" bestFit="1" customWidth="1"/>
    <col min="13272" max="13273" width="6.109375" style="20" bestFit="1" customWidth="1"/>
    <col min="13274" max="13274" width="9.88671875" style="20" customWidth="1"/>
    <col min="13275" max="13276" width="6.109375" style="20" bestFit="1" customWidth="1"/>
    <col min="13277" max="13277" width="9.88671875" style="20" customWidth="1"/>
    <col min="13278" max="13291" width="0" style="20" hidden="1" customWidth="1"/>
    <col min="13292" max="13293" width="6.109375" style="20" bestFit="1" customWidth="1"/>
    <col min="13294" max="13294" width="9.88671875" style="20" customWidth="1"/>
    <col min="13295" max="13296" width="6.109375" style="20" bestFit="1" customWidth="1"/>
    <col min="13297" max="13297" width="9.88671875" style="20" customWidth="1"/>
    <col min="13298" max="13299" width="6.109375" style="20" bestFit="1" customWidth="1"/>
    <col min="13300" max="13300" width="9.88671875" style="20" customWidth="1"/>
    <col min="13301" max="13301" width="6.109375" style="20" bestFit="1" customWidth="1"/>
    <col min="13302" max="13302" width="11.88671875" style="20" bestFit="1" customWidth="1"/>
    <col min="13303" max="13303" width="9.88671875" style="20" customWidth="1"/>
    <col min="13304" max="13516" width="9.6640625" style="20"/>
    <col min="13517" max="13518" width="0" style="20" hidden="1" customWidth="1"/>
    <col min="13519" max="13519" width="3" style="20" bestFit="1" customWidth="1"/>
    <col min="13520" max="13520" width="34.109375" style="20" customWidth="1"/>
    <col min="13521" max="13521" width="5.5546875" style="20" customWidth="1"/>
    <col min="13522" max="13522" width="0" style="20" hidden="1" customWidth="1"/>
    <col min="13523" max="13523" width="6.109375" style="20" bestFit="1" customWidth="1"/>
    <col min="13524" max="13524" width="9.88671875" style="20" customWidth="1"/>
    <col min="13525" max="13526" width="6.109375" style="20" bestFit="1" customWidth="1"/>
    <col min="13527" max="13527" width="10.5546875" style="20" bestFit="1" customWidth="1"/>
    <col min="13528" max="13529" width="6.109375" style="20" bestFit="1" customWidth="1"/>
    <col min="13530" max="13530" width="9.88671875" style="20" customWidth="1"/>
    <col min="13531" max="13532" width="6.109375" style="20" bestFit="1" customWidth="1"/>
    <col min="13533" max="13533" width="9.88671875" style="20" customWidth="1"/>
    <col min="13534" max="13547" width="0" style="20" hidden="1" customWidth="1"/>
    <col min="13548" max="13549" width="6.109375" style="20" bestFit="1" customWidth="1"/>
    <col min="13550" max="13550" width="9.88671875" style="20" customWidth="1"/>
    <col min="13551" max="13552" width="6.109375" style="20" bestFit="1" customWidth="1"/>
    <col min="13553" max="13553" width="9.88671875" style="20" customWidth="1"/>
    <col min="13554" max="13555" width="6.109375" style="20" bestFit="1" customWidth="1"/>
    <col min="13556" max="13556" width="9.88671875" style="20" customWidth="1"/>
    <col min="13557" max="13557" width="6.109375" style="20" bestFit="1" customWidth="1"/>
    <col min="13558" max="13558" width="11.88671875" style="20" bestFit="1" customWidth="1"/>
    <col min="13559" max="13559" width="9.88671875" style="20" customWidth="1"/>
    <col min="13560" max="13772" width="9.6640625" style="20"/>
    <col min="13773" max="13774" width="0" style="20" hidden="1" customWidth="1"/>
    <col min="13775" max="13775" width="3" style="20" bestFit="1" customWidth="1"/>
    <col min="13776" max="13776" width="34.109375" style="20" customWidth="1"/>
    <col min="13777" max="13777" width="5.5546875" style="20" customWidth="1"/>
    <col min="13778" max="13778" width="0" style="20" hidden="1" customWidth="1"/>
    <col min="13779" max="13779" width="6.109375" style="20" bestFit="1" customWidth="1"/>
    <col min="13780" max="13780" width="9.88671875" style="20" customWidth="1"/>
    <col min="13781" max="13782" width="6.109375" style="20" bestFit="1" customWidth="1"/>
    <col min="13783" max="13783" width="10.5546875" style="20" bestFit="1" customWidth="1"/>
    <col min="13784" max="13785" width="6.109375" style="20" bestFit="1" customWidth="1"/>
    <col min="13786" max="13786" width="9.88671875" style="20" customWidth="1"/>
    <col min="13787" max="13788" width="6.109375" style="20" bestFit="1" customWidth="1"/>
    <col min="13789" max="13789" width="9.88671875" style="20" customWidth="1"/>
    <col min="13790" max="13803" width="0" style="20" hidden="1" customWidth="1"/>
    <col min="13804" max="13805" width="6.109375" style="20" bestFit="1" customWidth="1"/>
    <col min="13806" max="13806" width="9.88671875" style="20" customWidth="1"/>
    <col min="13807" max="13808" width="6.109375" style="20" bestFit="1" customWidth="1"/>
    <col min="13809" max="13809" width="9.88671875" style="20" customWidth="1"/>
    <col min="13810" max="13811" width="6.109375" style="20" bestFit="1" customWidth="1"/>
    <col min="13812" max="13812" width="9.88671875" style="20" customWidth="1"/>
    <col min="13813" max="13813" width="6.109375" style="20" bestFit="1" customWidth="1"/>
    <col min="13814" max="13814" width="11.88671875" style="20" bestFit="1" customWidth="1"/>
    <col min="13815" max="13815" width="9.88671875" style="20" customWidth="1"/>
    <col min="13816" max="14028" width="9.6640625" style="20"/>
    <col min="14029" max="14030" width="0" style="20" hidden="1" customWidth="1"/>
    <col min="14031" max="14031" width="3" style="20" bestFit="1" customWidth="1"/>
    <col min="14032" max="14032" width="34.109375" style="20" customWidth="1"/>
    <col min="14033" max="14033" width="5.5546875" style="20" customWidth="1"/>
    <col min="14034" max="14034" width="0" style="20" hidden="1" customWidth="1"/>
    <col min="14035" max="14035" width="6.109375" style="20" bestFit="1" customWidth="1"/>
    <col min="14036" max="14036" width="9.88671875" style="20" customWidth="1"/>
    <col min="14037" max="14038" width="6.109375" style="20" bestFit="1" customWidth="1"/>
    <col min="14039" max="14039" width="10.5546875" style="20" bestFit="1" customWidth="1"/>
    <col min="14040" max="14041" width="6.109375" style="20" bestFit="1" customWidth="1"/>
    <col min="14042" max="14042" width="9.88671875" style="20" customWidth="1"/>
    <col min="14043" max="14044" width="6.109375" style="20" bestFit="1" customWidth="1"/>
    <col min="14045" max="14045" width="9.88671875" style="20" customWidth="1"/>
    <col min="14046" max="14059" width="0" style="20" hidden="1" customWidth="1"/>
    <col min="14060" max="14061" width="6.109375" style="20" bestFit="1" customWidth="1"/>
    <col min="14062" max="14062" width="9.88671875" style="20" customWidth="1"/>
    <col min="14063" max="14064" width="6.109375" style="20" bestFit="1" customWidth="1"/>
    <col min="14065" max="14065" width="9.88671875" style="20" customWidth="1"/>
    <col min="14066" max="14067" width="6.109375" style="20" bestFit="1" customWidth="1"/>
    <col min="14068" max="14068" width="9.88671875" style="20" customWidth="1"/>
    <col min="14069" max="14069" width="6.109375" style="20" bestFit="1" customWidth="1"/>
    <col min="14070" max="14070" width="11.88671875" style="20" bestFit="1" customWidth="1"/>
    <col min="14071" max="14071" width="9.88671875" style="20" customWidth="1"/>
    <col min="14072" max="14284" width="9.6640625" style="20"/>
    <col min="14285" max="14286" width="0" style="20" hidden="1" customWidth="1"/>
    <col min="14287" max="14287" width="3" style="20" bestFit="1" customWidth="1"/>
    <col min="14288" max="14288" width="34.109375" style="20" customWidth="1"/>
    <col min="14289" max="14289" width="5.5546875" style="20" customWidth="1"/>
    <col min="14290" max="14290" width="0" style="20" hidden="1" customWidth="1"/>
    <col min="14291" max="14291" width="6.109375" style="20" bestFit="1" customWidth="1"/>
    <col min="14292" max="14292" width="9.88671875" style="20" customWidth="1"/>
    <col min="14293" max="14294" width="6.109375" style="20" bestFit="1" customWidth="1"/>
    <col min="14295" max="14295" width="10.5546875" style="20" bestFit="1" customWidth="1"/>
    <col min="14296" max="14297" width="6.109375" style="20" bestFit="1" customWidth="1"/>
    <col min="14298" max="14298" width="9.88671875" style="20" customWidth="1"/>
    <col min="14299" max="14300" width="6.109375" style="20" bestFit="1" customWidth="1"/>
    <col min="14301" max="14301" width="9.88671875" style="20" customWidth="1"/>
    <col min="14302" max="14315" width="0" style="20" hidden="1" customWidth="1"/>
    <col min="14316" max="14317" width="6.109375" style="20" bestFit="1" customWidth="1"/>
    <col min="14318" max="14318" width="9.88671875" style="20" customWidth="1"/>
    <col min="14319" max="14320" width="6.109375" style="20" bestFit="1" customWidth="1"/>
    <col min="14321" max="14321" width="9.88671875" style="20" customWidth="1"/>
    <col min="14322" max="14323" width="6.109375" style="20" bestFit="1" customWidth="1"/>
    <col min="14324" max="14324" width="9.88671875" style="20" customWidth="1"/>
    <col min="14325" max="14325" width="6.109375" style="20" bestFit="1" customWidth="1"/>
    <col min="14326" max="14326" width="11.88671875" style="20" bestFit="1" customWidth="1"/>
    <col min="14327" max="14327" width="9.88671875" style="20" customWidth="1"/>
    <col min="14328" max="14540" width="9.6640625" style="20"/>
    <col min="14541" max="14542" width="0" style="20" hidden="1" customWidth="1"/>
    <col min="14543" max="14543" width="3" style="20" bestFit="1" customWidth="1"/>
    <col min="14544" max="14544" width="34.109375" style="20" customWidth="1"/>
    <col min="14545" max="14545" width="5.5546875" style="20" customWidth="1"/>
    <col min="14546" max="14546" width="0" style="20" hidden="1" customWidth="1"/>
    <col min="14547" max="14547" width="6.109375" style="20" bestFit="1" customWidth="1"/>
    <col min="14548" max="14548" width="9.88671875" style="20" customWidth="1"/>
    <col min="14549" max="14550" width="6.109375" style="20" bestFit="1" customWidth="1"/>
    <col min="14551" max="14551" width="10.5546875" style="20" bestFit="1" customWidth="1"/>
    <col min="14552" max="14553" width="6.109375" style="20" bestFit="1" customWidth="1"/>
    <col min="14554" max="14554" width="9.88671875" style="20" customWidth="1"/>
    <col min="14555" max="14556" width="6.109375" style="20" bestFit="1" customWidth="1"/>
    <col min="14557" max="14557" width="9.88671875" style="20" customWidth="1"/>
    <col min="14558" max="14571" width="0" style="20" hidden="1" customWidth="1"/>
    <col min="14572" max="14573" width="6.109375" style="20" bestFit="1" customWidth="1"/>
    <col min="14574" max="14574" width="9.88671875" style="20" customWidth="1"/>
    <col min="14575" max="14576" width="6.109375" style="20" bestFit="1" customWidth="1"/>
    <col min="14577" max="14577" width="9.88671875" style="20" customWidth="1"/>
    <col min="14578" max="14579" width="6.109375" style="20" bestFit="1" customWidth="1"/>
    <col min="14580" max="14580" width="9.88671875" style="20" customWidth="1"/>
    <col min="14581" max="14581" width="6.109375" style="20" bestFit="1" customWidth="1"/>
    <col min="14582" max="14582" width="11.88671875" style="20" bestFit="1" customWidth="1"/>
    <col min="14583" max="14583" width="9.88671875" style="20" customWidth="1"/>
    <col min="14584" max="14796" width="9.6640625" style="20"/>
    <col min="14797" max="14798" width="0" style="20" hidden="1" customWidth="1"/>
    <col min="14799" max="14799" width="3" style="20" bestFit="1" customWidth="1"/>
    <col min="14800" max="14800" width="34.109375" style="20" customWidth="1"/>
    <col min="14801" max="14801" width="5.5546875" style="20" customWidth="1"/>
    <col min="14802" max="14802" width="0" style="20" hidden="1" customWidth="1"/>
    <col min="14803" max="14803" width="6.109375" style="20" bestFit="1" customWidth="1"/>
    <col min="14804" max="14804" width="9.88671875" style="20" customWidth="1"/>
    <col min="14805" max="14806" width="6.109375" style="20" bestFit="1" customWidth="1"/>
    <col min="14807" max="14807" width="10.5546875" style="20" bestFit="1" customWidth="1"/>
    <col min="14808" max="14809" width="6.109375" style="20" bestFit="1" customWidth="1"/>
    <col min="14810" max="14810" width="9.88671875" style="20" customWidth="1"/>
    <col min="14811" max="14812" width="6.109375" style="20" bestFit="1" customWidth="1"/>
    <col min="14813" max="14813" width="9.88671875" style="20" customWidth="1"/>
    <col min="14814" max="14827" width="0" style="20" hidden="1" customWidth="1"/>
    <col min="14828" max="14829" width="6.109375" style="20" bestFit="1" customWidth="1"/>
    <col min="14830" max="14830" width="9.88671875" style="20" customWidth="1"/>
    <col min="14831" max="14832" width="6.109375" style="20" bestFit="1" customWidth="1"/>
    <col min="14833" max="14833" width="9.88671875" style="20" customWidth="1"/>
    <col min="14834" max="14835" width="6.109375" style="20" bestFit="1" customWidth="1"/>
    <col min="14836" max="14836" width="9.88671875" style="20" customWidth="1"/>
    <col min="14837" max="14837" width="6.109375" style="20" bestFit="1" customWidth="1"/>
    <col min="14838" max="14838" width="11.88671875" style="20" bestFit="1" customWidth="1"/>
    <col min="14839" max="14839" width="9.88671875" style="20" customWidth="1"/>
    <col min="14840" max="15052" width="9.6640625" style="20"/>
    <col min="15053" max="15054" width="0" style="20" hidden="1" customWidth="1"/>
    <col min="15055" max="15055" width="3" style="20" bestFit="1" customWidth="1"/>
    <col min="15056" max="15056" width="34.109375" style="20" customWidth="1"/>
    <col min="15057" max="15057" width="5.5546875" style="20" customWidth="1"/>
    <col min="15058" max="15058" width="0" style="20" hidden="1" customWidth="1"/>
    <col min="15059" max="15059" width="6.109375" style="20" bestFit="1" customWidth="1"/>
    <col min="15060" max="15060" width="9.88671875" style="20" customWidth="1"/>
    <col min="15061" max="15062" width="6.109375" style="20" bestFit="1" customWidth="1"/>
    <col min="15063" max="15063" width="10.5546875" style="20" bestFit="1" customWidth="1"/>
    <col min="15064" max="15065" width="6.109375" style="20" bestFit="1" customWidth="1"/>
    <col min="15066" max="15066" width="9.88671875" style="20" customWidth="1"/>
    <col min="15067" max="15068" width="6.109375" style="20" bestFit="1" customWidth="1"/>
    <col min="15069" max="15069" width="9.88671875" style="20" customWidth="1"/>
    <col min="15070" max="15083" width="0" style="20" hidden="1" customWidth="1"/>
    <col min="15084" max="15085" width="6.109375" style="20" bestFit="1" customWidth="1"/>
    <col min="15086" max="15086" width="9.88671875" style="20" customWidth="1"/>
    <col min="15087" max="15088" width="6.109375" style="20" bestFit="1" customWidth="1"/>
    <col min="15089" max="15089" width="9.88671875" style="20" customWidth="1"/>
    <col min="15090" max="15091" width="6.109375" style="20" bestFit="1" customWidth="1"/>
    <col min="15092" max="15092" width="9.88671875" style="20" customWidth="1"/>
    <col min="15093" max="15093" width="6.109375" style="20" bestFit="1" customWidth="1"/>
    <col min="15094" max="15094" width="11.88671875" style="20" bestFit="1" customWidth="1"/>
    <col min="15095" max="15095" width="9.88671875" style="20" customWidth="1"/>
    <col min="15096" max="15308" width="9.6640625" style="20"/>
    <col min="15309" max="15310" width="0" style="20" hidden="1" customWidth="1"/>
    <col min="15311" max="15311" width="3" style="20" bestFit="1" customWidth="1"/>
    <col min="15312" max="15312" width="34.109375" style="20" customWidth="1"/>
    <col min="15313" max="15313" width="5.5546875" style="20" customWidth="1"/>
    <col min="15314" max="15314" width="0" style="20" hidden="1" customWidth="1"/>
    <col min="15315" max="15315" width="6.109375" style="20" bestFit="1" customWidth="1"/>
    <col min="15316" max="15316" width="9.88671875" style="20" customWidth="1"/>
    <col min="15317" max="15318" width="6.109375" style="20" bestFit="1" customWidth="1"/>
    <col min="15319" max="15319" width="10.5546875" style="20" bestFit="1" customWidth="1"/>
    <col min="15320" max="15321" width="6.109375" style="20" bestFit="1" customWidth="1"/>
    <col min="15322" max="15322" width="9.88671875" style="20" customWidth="1"/>
    <col min="15323" max="15324" width="6.109375" style="20" bestFit="1" customWidth="1"/>
    <col min="15325" max="15325" width="9.88671875" style="20" customWidth="1"/>
    <col min="15326" max="15339" width="0" style="20" hidden="1" customWidth="1"/>
    <col min="15340" max="15341" width="6.109375" style="20" bestFit="1" customWidth="1"/>
    <col min="15342" max="15342" width="9.88671875" style="20" customWidth="1"/>
    <col min="15343" max="15344" width="6.109375" style="20" bestFit="1" customWidth="1"/>
    <col min="15345" max="15345" width="9.88671875" style="20" customWidth="1"/>
    <col min="15346" max="15347" width="6.109375" style="20" bestFit="1" customWidth="1"/>
    <col min="15348" max="15348" width="9.88671875" style="20" customWidth="1"/>
    <col min="15349" max="15349" width="6.109375" style="20" bestFit="1" customWidth="1"/>
    <col min="15350" max="15350" width="11.88671875" style="20" bestFit="1" customWidth="1"/>
    <col min="15351" max="15351" width="9.88671875" style="20" customWidth="1"/>
    <col min="15352" max="15564" width="9.6640625" style="20"/>
    <col min="15565" max="15566" width="0" style="20" hidden="1" customWidth="1"/>
    <col min="15567" max="15567" width="3" style="20" bestFit="1" customWidth="1"/>
    <col min="15568" max="15568" width="34.109375" style="20" customWidth="1"/>
    <col min="15569" max="15569" width="5.5546875" style="20" customWidth="1"/>
    <col min="15570" max="15570" width="0" style="20" hidden="1" customWidth="1"/>
    <col min="15571" max="15571" width="6.109375" style="20" bestFit="1" customWidth="1"/>
    <col min="15572" max="15572" width="9.88671875" style="20" customWidth="1"/>
    <col min="15573" max="15574" width="6.109375" style="20" bestFit="1" customWidth="1"/>
    <col min="15575" max="15575" width="10.5546875" style="20" bestFit="1" customWidth="1"/>
    <col min="15576" max="15577" width="6.109375" style="20" bestFit="1" customWidth="1"/>
    <col min="15578" max="15578" width="9.88671875" style="20" customWidth="1"/>
    <col min="15579" max="15580" width="6.109375" style="20" bestFit="1" customWidth="1"/>
    <col min="15581" max="15581" width="9.88671875" style="20" customWidth="1"/>
    <col min="15582" max="15595" width="0" style="20" hidden="1" customWidth="1"/>
    <col min="15596" max="15597" width="6.109375" style="20" bestFit="1" customWidth="1"/>
    <col min="15598" max="15598" width="9.88671875" style="20" customWidth="1"/>
    <col min="15599" max="15600" width="6.109375" style="20" bestFit="1" customWidth="1"/>
    <col min="15601" max="15601" width="9.88671875" style="20" customWidth="1"/>
    <col min="15602" max="15603" width="6.109375" style="20" bestFit="1" customWidth="1"/>
    <col min="15604" max="15604" width="9.88671875" style="20" customWidth="1"/>
    <col min="15605" max="15605" width="6.109375" style="20" bestFit="1" customWidth="1"/>
    <col min="15606" max="15606" width="11.88671875" style="20" bestFit="1" customWidth="1"/>
    <col min="15607" max="15607" width="9.88671875" style="20" customWidth="1"/>
    <col min="15608" max="15820" width="9.6640625" style="20"/>
    <col min="15821" max="15822" width="0" style="20" hidden="1" customWidth="1"/>
    <col min="15823" max="15823" width="3" style="20" bestFit="1" customWidth="1"/>
    <col min="15824" max="15824" width="34.109375" style="20" customWidth="1"/>
    <col min="15825" max="15825" width="5.5546875" style="20" customWidth="1"/>
    <col min="15826" max="15826" width="0" style="20" hidden="1" customWidth="1"/>
    <col min="15827" max="15827" width="6.109375" style="20" bestFit="1" customWidth="1"/>
    <col min="15828" max="15828" width="9.88671875" style="20" customWidth="1"/>
    <col min="15829" max="15830" width="6.109375" style="20" bestFit="1" customWidth="1"/>
    <col min="15831" max="15831" width="10.5546875" style="20" bestFit="1" customWidth="1"/>
    <col min="15832" max="15833" width="6.109375" style="20" bestFit="1" customWidth="1"/>
    <col min="15834" max="15834" width="9.88671875" style="20" customWidth="1"/>
    <col min="15835" max="15836" width="6.109375" style="20" bestFit="1" customWidth="1"/>
    <col min="15837" max="15837" width="9.88671875" style="20" customWidth="1"/>
    <col min="15838" max="15851" width="0" style="20" hidden="1" customWidth="1"/>
    <col min="15852" max="15853" width="6.109375" style="20" bestFit="1" customWidth="1"/>
    <col min="15854" max="15854" width="9.88671875" style="20" customWidth="1"/>
    <col min="15855" max="15856" width="6.109375" style="20" bestFit="1" customWidth="1"/>
    <col min="15857" max="15857" width="9.88671875" style="20" customWidth="1"/>
    <col min="15858" max="15859" width="6.109375" style="20" bestFit="1" customWidth="1"/>
    <col min="15860" max="15860" width="9.88671875" style="20" customWidth="1"/>
    <col min="15861" max="15861" width="6.109375" style="20" bestFit="1" customWidth="1"/>
    <col min="15862" max="15862" width="11.88671875" style="20" bestFit="1" customWidth="1"/>
    <col min="15863" max="15863" width="9.88671875" style="20" customWidth="1"/>
    <col min="15864" max="16076" width="9.6640625" style="20"/>
    <col min="16077" max="16078" width="0" style="20" hidden="1" customWidth="1"/>
    <col min="16079" max="16079" width="3" style="20" bestFit="1" customWidth="1"/>
    <col min="16080" max="16080" width="34.109375" style="20" customWidth="1"/>
    <col min="16081" max="16081" width="5.5546875" style="20" customWidth="1"/>
    <col min="16082" max="16082" width="0" style="20" hidden="1" customWidth="1"/>
    <col min="16083" max="16083" width="6.109375" style="20" bestFit="1" customWidth="1"/>
    <col min="16084" max="16084" width="9.88671875" style="20" customWidth="1"/>
    <col min="16085" max="16086" width="6.109375" style="20" bestFit="1" customWidth="1"/>
    <col min="16087" max="16087" width="10.5546875" style="20" bestFit="1" customWidth="1"/>
    <col min="16088" max="16089" width="6.109375" style="20" bestFit="1" customWidth="1"/>
    <col min="16090" max="16090" width="9.88671875" style="20" customWidth="1"/>
    <col min="16091" max="16092" width="6.109375" style="20" bestFit="1" customWidth="1"/>
    <col min="16093" max="16093" width="9.88671875" style="20" customWidth="1"/>
    <col min="16094" max="16107" width="0" style="20" hidden="1" customWidth="1"/>
    <col min="16108" max="16109" width="6.109375" style="20" bestFit="1" customWidth="1"/>
    <col min="16110" max="16110" width="9.88671875" style="20" customWidth="1"/>
    <col min="16111" max="16112" width="6.109375" style="20" bestFit="1" customWidth="1"/>
    <col min="16113" max="16113" width="9.88671875" style="20" customWidth="1"/>
    <col min="16114" max="16115" width="6.109375" style="20" bestFit="1" customWidth="1"/>
    <col min="16116" max="16116" width="9.88671875" style="20" customWidth="1"/>
    <col min="16117" max="16117" width="6.109375" style="20" bestFit="1" customWidth="1"/>
    <col min="16118" max="16118" width="11.88671875" style="20" bestFit="1" customWidth="1"/>
    <col min="16119" max="16119" width="9.88671875" style="20" customWidth="1"/>
    <col min="16120" max="16384" width="9.6640625" style="20"/>
  </cols>
  <sheetData>
    <row r="1" spans="2:13" x14ac:dyDescent="0.3">
      <c r="B1" s="166" t="s">
        <v>69</v>
      </c>
      <c r="C1" s="166"/>
      <c r="D1" s="166"/>
      <c r="E1" s="166"/>
      <c r="F1" s="166"/>
      <c r="G1" s="166"/>
      <c r="H1" s="166"/>
      <c r="I1" s="166"/>
      <c r="J1" s="166"/>
    </row>
    <row r="2" spans="2:13" ht="21" customHeight="1" x14ac:dyDescent="0.3">
      <c r="B2" s="166"/>
      <c r="C2" s="166"/>
      <c r="D2" s="166"/>
      <c r="E2" s="166"/>
      <c r="F2" s="166"/>
      <c r="G2" s="166"/>
      <c r="H2" s="166"/>
      <c r="I2" s="166"/>
      <c r="J2" s="166"/>
    </row>
    <row r="3" spans="2:13" ht="13.8" x14ac:dyDescent="0.25">
      <c r="B3" s="173">
        <f>'Operating Budget '!B3</f>
        <v>0</v>
      </c>
      <c r="C3" s="173"/>
      <c r="D3" s="173"/>
      <c r="E3" s="173"/>
      <c r="F3" s="173"/>
      <c r="G3" s="21"/>
      <c r="I3" s="174">
        <f>'Operating Budget '!T3</f>
        <v>0</v>
      </c>
      <c r="J3" s="174"/>
    </row>
    <row r="4" spans="2:13" s="24" customFormat="1" ht="13.8" x14ac:dyDescent="0.25">
      <c r="B4" s="22" t="s">
        <v>1</v>
      </c>
      <c r="C4" s="22"/>
      <c r="D4" s="22"/>
      <c r="E4" s="22"/>
      <c r="F4" s="22"/>
      <c r="G4" s="23"/>
      <c r="I4" s="25" t="s">
        <v>70</v>
      </c>
    </row>
    <row r="5" spans="2:13" ht="13.8" x14ac:dyDescent="0.25">
      <c r="B5" s="20"/>
      <c r="C5" s="161"/>
      <c r="D5" s="161"/>
      <c r="E5" s="161"/>
      <c r="F5" s="161"/>
      <c r="G5" s="161"/>
      <c r="H5" s="161"/>
      <c r="I5" s="161"/>
      <c r="J5" s="21"/>
    </row>
    <row r="6" spans="2:13" ht="13.2" customHeight="1" x14ac:dyDescent="0.3">
      <c r="C6" s="27"/>
      <c r="D6" s="167" t="s">
        <v>71</v>
      </c>
      <c r="E6" s="168"/>
      <c r="F6" s="168"/>
      <c r="G6" s="168"/>
      <c r="H6" s="167" t="s">
        <v>72</v>
      </c>
      <c r="I6" s="168"/>
      <c r="J6" s="185"/>
      <c r="K6" s="175" t="s">
        <v>73</v>
      </c>
      <c r="L6" s="175"/>
      <c r="M6" s="176"/>
    </row>
    <row r="7" spans="2:13" ht="13.2" customHeight="1" thickBot="1" x14ac:dyDescent="0.35">
      <c r="C7" s="27"/>
      <c r="D7" s="169"/>
      <c r="E7" s="170"/>
      <c r="F7" s="170"/>
      <c r="G7" s="170"/>
      <c r="H7" s="169"/>
      <c r="I7" s="170"/>
      <c r="J7" s="186"/>
      <c r="K7" s="177"/>
      <c r="L7" s="177"/>
      <c r="M7" s="178"/>
    </row>
    <row r="8" spans="2:13" ht="13.2" customHeight="1" x14ac:dyDescent="0.3">
      <c r="B8" s="162" t="s">
        <v>74</v>
      </c>
      <c r="C8" s="163"/>
      <c r="D8" s="155" t="s">
        <v>75</v>
      </c>
      <c r="E8" s="157" t="s">
        <v>76</v>
      </c>
      <c r="F8" s="159" t="s">
        <v>77</v>
      </c>
      <c r="G8" s="143" t="s">
        <v>78</v>
      </c>
      <c r="H8" s="171" t="s">
        <v>79</v>
      </c>
      <c r="I8" s="147" t="s">
        <v>75</v>
      </c>
      <c r="J8" s="149" t="s">
        <v>80</v>
      </c>
      <c r="K8" s="179" t="s">
        <v>79</v>
      </c>
      <c r="L8" s="181" t="s">
        <v>75</v>
      </c>
      <c r="M8" s="183" t="s">
        <v>80</v>
      </c>
    </row>
    <row r="9" spans="2:13" ht="26.25" customHeight="1" thickBot="1" x14ac:dyDescent="0.35">
      <c r="B9" s="164"/>
      <c r="C9" s="165"/>
      <c r="D9" s="156"/>
      <c r="E9" s="158"/>
      <c r="F9" s="160"/>
      <c r="G9" s="144"/>
      <c r="H9" s="172"/>
      <c r="I9" s="148"/>
      <c r="J9" s="150"/>
      <c r="K9" s="180"/>
      <c r="L9" s="182"/>
      <c r="M9" s="184"/>
    </row>
    <row r="10" spans="2:13" ht="15" customHeight="1" x14ac:dyDescent="0.25">
      <c r="B10" s="29">
        <v>1</v>
      </c>
      <c r="C10" s="15" t="s">
        <v>81</v>
      </c>
      <c r="D10" s="16">
        <v>1</v>
      </c>
      <c r="E10" s="17">
        <v>350000</v>
      </c>
      <c r="F10" s="121">
        <f>+D10*E10</f>
        <v>350000</v>
      </c>
      <c r="G10" s="122">
        <f t="shared" ref="G10:G139" si="0">IFERROR(IF((F10/D10)&gt;$F$187,($F$187*D10),F10),0)</f>
        <v>221900</v>
      </c>
      <c r="H10" s="18">
        <v>0.65</v>
      </c>
      <c r="I10" s="126">
        <f t="shared" ref="I10:I177" si="1">H10*D10</f>
        <v>0.65</v>
      </c>
      <c r="J10" s="121">
        <f>IFERROR(+(G10/D10)*I10,0)</f>
        <v>144235</v>
      </c>
      <c r="K10" s="30">
        <f>100%-H10</f>
        <v>0.35</v>
      </c>
      <c r="L10" s="31">
        <f>+D10-I10</f>
        <v>0.35</v>
      </c>
      <c r="M10" s="32">
        <f>+F10-J10</f>
        <v>205765</v>
      </c>
    </row>
    <row r="11" spans="2:13" ht="15" customHeight="1" x14ac:dyDescent="0.25">
      <c r="B11" s="29">
        <v>2</v>
      </c>
      <c r="C11" s="15"/>
      <c r="D11" s="16"/>
      <c r="E11" s="17"/>
      <c r="F11" s="121">
        <f t="shared" ref="F11:F74" si="2">+D11*E11</f>
        <v>0</v>
      </c>
      <c r="G11" s="122">
        <f t="shared" si="0"/>
        <v>0</v>
      </c>
      <c r="H11" s="18"/>
      <c r="I11" s="126">
        <f t="shared" si="1"/>
        <v>0</v>
      </c>
      <c r="J11" s="121">
        <f t="shared" ref="J11:J74" si="3">IFERROR(+(G11/D11)*I11,0)</f>
        <v>0</v>
      </c>
      <c r="K11" s="30"/>
      <c r="L11" s="31"/>
      <c r="M11" s="32"/>
    </row>
    <row r="12" spans="2:13" ht="15" customHeight="1" x14ac:dyDescent="0.25">
      <c r="B12" s="29">
        <v>3</v>
      </c>
      <c r="C12" s="15"/>
      <c r="D12" s="16"/>
      <c r="E12" s="17"/>
      <c r="F12" s="121">
        <f t="shared" si="2"/>
        <v>0</v>
      </c>
      <c r="G12" s="122">
        <f t="shared" si="0"/>
        <v>0</v>
      </c>
      <c r="H12" s="18"/>
      <c r="I12" s="126">
        <f t="shared" si="1"/>
        <v>0</v>
      </c>
      <c r="J12" s="121">
        <f t="shared" si="3"/>
        <v>0</v>
      </c>
      <c r="K12" s="30"/>
      <c r="L12" s="31"/>
      <c r="M12" s="32"/>
    </row>
    <row r="13" spans="2:13" ht="15" customHeight="1" x14ac:dyDescent="0.25">
      <c r="B13" s="29">
        <v>4</v>
      </c>
      <c r="C13" s="15"/>
      <c r="D13" s="16"/>
      <c r="E13" s="17"/>
      <c r="F13" s="121">
        <f t="shared" si="2"/>
        <v>0</v>
      </c>
      <c r="G13" s="122">
        <f t="shared" si="0"/>
        <v>0</v>
      </c>
      <c r="H13" s="18"/>
      <c r="I13" s="126">
        <f t="shared" si="1"/>
        <v>0</v>
      </c>
      <c r="J13" s="121">
        <f t="shared" si="3"/>
        <v>0</v>
      </c>
      <c r="K13" s="30"/>
      <c r="L13" s="31"/>
      <c r="M13" s="32"/>
    </row>
    <row r="14" spans="2:13" ht="15" customHeight="1" x14ac:dyDescent="0.25">
      <c r="B14" s="29">
        <v>5</v>
      </c>
      <c r="C14" s="15"/>
      <c r="D14" s="16"/>
      <c r="E14" s="17"/>
      <c r="F14" s="121">
        <f t="shared" si="2"/>
        <v>0</v>
      </c>
      <c r="G14" s="122">
        <f t="shared" si="0"/>
        <v>0</v>
      </c>
      <c r="H14" s="18"/>
      <c r="I14" s="126">
        <f t="shared" si="1"/>
        <v>0</v>
      </c>
      <c r="J14" s="121">
        <f t="shared" si="3"/>
        <v>0</v>
      </c>
      <c r="K14" s="30"/>
      <c r="L14" s="31"/>
      <c r="M14" s="32"/>
    </row>
    <row r="15" spans="2:13" ht="15" customHeight="1" x14ac:dyDescent="0.25">
      <c r="B15" s="29">
        <v>6</v>
      </c>
      <c r="C15" s="15"/>
      <c r="D15" s="16"/>
      <c r="E15" s="17"/>
      <c r="F15" s="121">
        <f t="shared" si="2"/>
        <v>0</v>
      </c>
      <c r="G15" s="122">
        <f t="shared" si="0"/>
        <v>0</v>
      </c>
      <c r="H15" s="18"/>
      <c r="I15" s="126">
        <f t="shared" si="1"/>
        <v>0</v>
      </c>
      <c r="J15" s="121">
        <f t="shared" si="3"/>
        <v>0</v>
      </c>
      <c r="K15" s="30"/>
      <c r="L15" s="31"/>
      <c r="M15" s="32"/>
    </row>
    <row r="16" spans="2:13" ht="15" customHeight="1" x14ac:dyDescent="0.25">
      <c r="B16" s="29">
        <v>7</v>
      </c>
      <c r="C16" s="15"/>
      <c r="D16" s="16"/>
      <c r="E16" s="17"/>
      <c r="F16" s="121">
        <f t="shared" si="2"/>
        <v>0</v>
      </c>
      <c r="G16" s="122">
        <f t="shared" si="0"/>
        <v>0</v>
      </c>
      <c r="H16" s="18"/>
      <c r="I16" s="126">
        <f t="shared" si="1"/>
        <v>0</v>
      </c>
      <c r="J16" s="121">
        <f t="shared" si="3"/>
        <v>0</v>
      </c>
      <c r="K16" s="30"/>
      <c r="L16" s="31"/>
      <c r="M16" s="32"/>
    </row>
    <row r="17" spans="2:13" ht="15" customHeight="1" x14ac:dyDescent="0.25">
      <c r="B17" s="29">
        <v>8</v>
      </c>
      <c r="C17" s="15"/>
      <c r="D17" s="16"/>
      <c r="E17" s="17"/>
      <c r="F17" s="121">
        <f t="shared" si="2"/>
        <v>0</v>
      </c>
      <c r="G17" s="122">
        <f t="shared" si="0"/>
        <v>0</v>
      </c>
      <c r="H17" s="18"/>
      <c r="I17" s="126">
        <f t="shared" si="1"/>
        <v>0</v>
      </c>
      <c r="J17" s="121">
        <f t="shared" si="3"/>
        <v>0</v>
      </c>
      <c r="K17" s="30"/>
      <c r="L17" s="31"/>
      <c r="M17" s="32"/>
    </row>
    <row r="18" spans="2:13" ht="15" customHeight="1" x14ac:dyDescent="0.25">
      <c r="B18" s="29">
        <v>9</v>
      </c>
      <c r="C18" s="15"/>
      <c r="D18" s="16"/>
      <c r="E18" s="17"/>
      <c r="F18" s="121">
        <f t="shared" si="2"/>
        <v>0</v>
      </c>
      <c r="G18" s="122">
        <f t="shared" si="0"/>
        <v>0</v>
      </c>
      <c r="H18" s="18"/>
      <c r="I18" s="126">
        <f t="shared" si="1"/>
        <v>0</v>
      </c>
      <c r="J18" s="121">
        <f t="shared" si="3"/>
        <v>0</v>
      </c>
      <c r="K18" s="30"/>
      <c r="L18" s="31"/>
      <c r="M18" s="32"/>
    </row>
    <row r="19" spans="2:13" ht="15" customHeight="1" x14ac:dyDescent="0.25">
      <c r="B19" s="29">
        <v>10</v>
      </c>
      <c r="C19" s="15"/>
      <c r="D19" s="16"/>
      <c r="E19" s="17"/>
      <c r="F19" s="121">
        <f t="shared" si="2"/>
        <v>0</v>
      </c>
      <c r="G19" s="122">
        <f t="shared" si="0"/>
        <v>0</v>
      </c>
      <c r="H19" s="18"/>
      <c r="I19" s="126">
        <f t="shared" si="1"/>
        <v>0</v>
      </c>
      <c r="J19" s="121">
        <f t="shared" si="3"/>
        <v>0</v>
      </c>
      <c r="K19" s="30"/>
      <c r="L19" s="31"/>
      <c r="M19" s="32"/>
    </row>
    <row r="20" spans="2:13" ht="15" customHeight="1" x14ac:dyDescent="0.25">
      <c r="B20" s="29">
        <v>11</v>
      </c>
      <c r="C20" s="15"/>
      <c r="D20" s="16"/>
      <c r="E20" s="17"/>
      <c r="F20" s="121">
        <f t="shared" si="2"/>
        <v>0</v>
      </c>
      <c r="G20" s="122">
        <f t="shared" si="0"/>
        <v>0</v>
      </c>
      <c r="H20" s="18"/>
      <c r="I20" s="126">
        <f t="shared" si="1"/>
        <v>0</v>
      </c>
      <c r="J20" s="121">
        <f t="shared" si="3"/>
        <v>0</v>
      </c>
      <c r="K20" s="30"/>
      <c r="L20" s="31"/>
      <c r="M20" s="32"/>
    </row>
    <row r="21" spans="2:13" ht="15" customHeight="1" x14ac:dyDescent="0.25">
      <c r="B21" s="29">
        <v>12</v>
      </c>
      <c r="C21" s="15"/>
      <c r="D21" s="16"/>
      <c r="E21" s="17"/>
      <c r="F21" s="121">
        <f t="shared" si="2"/>
        <v>0</v>
      </c>
      <c r="G21" s="122">
        <f t="shared" si="0"/>
        <v>0</v>
      </c>
      <c r="H21" s="18"/>
      <c r="I21" s="126">
        <f t="shared" si="1"/>
        <v>0</v>
      </c>
      <c r="J21" s="121">
        <f t="shared" si="3"/>
        <v>0</v>
      </c>
      <c r="K21" s="30"/>
      <c r="L21" s="31"/>
      <c r="M21" s="32"/>
    </row>
    <row r="22" spans="2:13" ht="15" customHeight="1" x14ac:dyDescent="0.25">
      <c r="B22" s="29">
        <v>13</v>
      </c>
      <c r="C22" s="15"/>
      <c r="D22" s="16"/>
      <c r="E22" s="17"/>
      <c r="F22" s="121">
        <f t="shared" si="2"/>
        <v>0</v>
      </c>
      <c r="G22" s="122">
        <f t="shared" si="0"/>
        <v>0</v>
      </c>
      <c r="H22" s="18"/>
      <c r="I22" s="126">
        <f t="shared" si="1"/>
        <v>0</v>
      </c>
      <c r="J22" s="121">
        <f t="shared" si="3"/>
        <v>0</v>
      </c>
      <c r="K22" s="30"/>
      <c r="L22" s="31"/>
      <c r="M22" s="32"/>
    </row>
    <row r="23" spans="2:13" ht="15" customHeight="1" x14ac:dyDescent="0.25">
      <c r="B23" s="29">
        <v>14</v>
      </c>
      <c r="C23" s="15"/>
      <c r="D23" s="16"/>
      <c r="E23" s="17"/>
      <c r="F23" s="121">
        <f t="shared" si="2"/>
        <v>0</v>
      </c>
      <c r="G23" s="122">
        <f t="shared" si="0"/>
        <v>0</v>
      </c>
      <c r="H23" s="18"/>
      <c r="I23" s="126">
        <f t="shared" si="1"/>
        <v>0</v>
      </c>
      <c r="J23" s="121">
        <f t="shared" si="3"/>
        <v>0</v>
      </c>
      <c r="K23" s="30"/>
      <c r="L23" s="31"/>
      <c r="M23" s="32"/>
    </row>
    <row r="24" spans="2:13" ht="15" customHeight="1" x14ac:dyDescent="0.25">
      <c r="B24" s="29">
        <v>15</v>
      </c>
      <c r="C24" s="15"/>
      <c r="D24" s="16"/>
      <c r="E24" s="17"/>
      <c r="F24" s="121">
        <f t="shared" si="2"/>
        <v>0</v>
      </c>
      <c r="G24" s="122">
        <f t="shared" si="0"/>
        <v>0</v>
      </c>
      <c r="H24" s="18"/>
      <c r="I24" s="126">
        <f t="shared" si="1"/>
        <v>0</v>
      </c>
      <c r="J24" s="121">
        <f t="shared" si="3"/>
        <v>0</v>
      </c>
      <c r="K24" s="30"/>
      <c r="L24" s="31"/>
      <c r="M24" s="32"/>
    </row>
    <row r="25" spans="2:13" ht="15" customHeight="1" x14ac:dyDescent="0.25">
      <c r="B25" s="29">
        <v>16</v>
      </c>
      <c r="C25" s="15"/>
      <c r="D25" s="16"/>
      <c r="E25" s="17"/>
      <c r="F25" s="121">
        <f t="shared" si="2"/>
        <v>0</v>
      </c>
      <c r="G25" s="122">
        <f t="shared" si="0"/>
        <v>0</v>
      </c>
      <c r="H25" s="18"/>
      <c r="I25" s="126">
        <f t="shared" si="1"/>
        <v>0</v>
      </c>
      <c r="J25" s="121">
        <f t="shared" si="3"/>
        <v>0</v>
      </c>
      <c r="K25" s="30"/>
      <c r="L25" s="31"/>
      <c r="M25" s="32"/>
    </row>
    <row r="26" spans="2:13" ht="15" customHeight="1" x14ac:dyDescent="0.25">
      <c r="B26" s="29">
        <v>17</v>
      </c>
      <c r="C26" s="15"/>
      <c r="D26" s="16"/>
      <c r="E26" s="17"/>
      <c r="F26" s="121">
        <f t="shared" si="2"/>
        <v>0</v>
      </c>
      <c r="G26" s="122">
        <f t="shared" si="0"/>
        <v>0</v>
      </c>
      <c r="H26" s="18"/>
      <c r="I26" s="126">
        <f t="shared" si="1"/>
        <v>0</v>
      </c>
      <c r="J26" s="121">
        <f t="shared" si="3"/>
        <v>0</v>
      </c>
      <c r="K26" s="30"/>
      <c r="L26" s="31"/>
      <c r="M26" s="32"/>
    </row>
    <row r="27" spans="2:13" ht="15" customHeight="1" x14ac:dyDescent="0.25">
      <c r="B27" s="29">
        <v>18</v>
      </c>
      <c r="C27" s="15"/>
      <c r="D27" s="16"/>
      <c r="E27" s="17"/>
      <c r="F27" s="121">
        <f t="shared" si="2"/>
        <v>0</v>
      </c>
      <c r="G27" s="122">
        <f t="shared" si="0"/>
        <v>0</v>
      </c>
      <c r="H27" s="18"/>
      <c r="I27" s="126">
        <f t="shared" si="1"/>
        <v>0</v>
      </c>
      <c r="J27" s="121">
        <f t="shared" si="3"/>
        <v>0</v>
      </c>
      <c r="K27" s="30"/>
      <c r="L27" s="31"/>
      <c r="M27" s="32"/>
    </row>
    <row r="28" spans="2:13" ht="15" customHeight="1" x14ac:dyDescent="0.25">
      <c r="B28" s="29">
        <v>19</v>
      </c>
      <c r="C28" s="15"/>
      <c r="D28" s="16"/>
      <c r="E28" s="17"/>
      <c r="F28" s="121">
        <f t="shared" si="2"/>
        <v>0</v>
      </c>
      <c r="G28" s="122">
        <f t="shared" si="0"/>
        <v>0</v>
      </c>
      <c r="H28" s="18"/>
      <c r="I28" s="126">
        <f t="shared" si="1"/>
        <v>0</v>
      </c>
      <c r="J28" s="121">
        <f t="shared" si="3"/>
        <v>0</v>
      </c>
      <c r="K28" s="30"/>
      <c r="L28" s="31"/>
      <c r="M28" s="32"/>
    </row>
    <row r="29" spans="2:13" ht="15" customHeight="1" x14ac:dyDescent="0.25">
      <c r="B29" s="29">
        <v>20</v>
      </c>
      <c r="C29" s="15"/>
      <c r="D29" s="16"/>
      <c r="E29" s="17"/>
      <c r="F29" s="121">
        <f t="shared" si="2"/>
        <v>0</v>
      </c>
      <c r="G29" s="122">
        <f t="shared" si="0"/>
        <v>0</v>
      </c>
      <c r="H29" s="18"/>
      <c r="I29" s="126">
        <f t="shared" si="1"/>
        <v>0</v>
      </c>
      <c r="J29" s="121">
        <f t="shared" si="3"/>
        <v>0</v>
      </c>
      <c r="K29" s="30"/>
      <c r="L29" s="31"/>
      <c r="M29" s="32"/>
    </row>
    <row r="30" spans="2:13" ht="15" customHeight="1" x14ac:dyDescent="0.25">
      <c r="B30" s="29">
        <v>21</v>
      </c>
      <c r="C30" s="15"/>
      <c r="D30" s="16"/>
      <c r="E30" s="17"/>
      <c r="F30" s="121">
        <f t="shared" si="2"/>
        <v>0</v>
      </c>
      <c r="G30" s="122">
        <f t="shared" si="0"/>
        <v>0</v>
      </c>
      <c r="H30" s="18"/>
      <c r="I30" s="126">
        <f t="shared" si="1"/>
        <v>0</v>
      </c>
      <c r="J30" s="121">
        <f t="shared" si="3"/>
        <v>0</v>
      </c>
      <c r="K30" s="30"/>
      <c r="L30" s="31"/>
      <c r="M30" s="32"/>
    </row>
    <row r="31" spans="2:13" ht="15" customHeight="1" x14ac:dyDescent="0.25">
      <c r="B31" s="29">
        <v>22</v>
      </c>
      <c r="C31" s="15"/>
      <c r="D31" s="16"/>
      <c r="E31" s="17"/>
      <c r="F31" s="121">
        <f t="shared" si="2"/>
        <v>0</v>
      </c>
      <c r="G31" s="122">
        <f t="shared" si="0"/>
        <v>0</v>
      </c>
      <c r="H31" s="18"/>
      <c r="I31" s="126">
        <f t="shared" si="1"/>
        <v>0</v>
      </c>
      <c r="J31" s="121">
        <f t="shared" si="3"/>
        <v>0</v>
      </c>
      <c r="K31" s="30"/>
      <c r="L31" s="31"/>
      <c r="M31" s="32"/>
    </row>
    <row r="32" spans="2:13" ht="15" customHeight="1" x14ac:dyDescent="0.25">
      <c r="B32" s="29">
        <v>23</v>
      </c>
      <c r="C32" s="15"/>
      <c r="D32" s="16"/>
      <c r="E32" s="17"/>
      <c r="F32" s="121">
        <f t="shared" si="2"/>
        <v>0</v>
      </c>
      <c r="G32" s="122">
        <f t="shared" si="0"/>
        <v>0</v>
      </c>
      <c r="H32" s="18"/>
      <c r="I32" s="126">
        <f t="shared" si="1"/>
        <v>0</v>
      </c>
      <c r="J32" s="121">
        <f t="shared" si="3"/>
        <v>0</v>
      </c>
      <c r="K32" s="30"/>
      <c r="L32" s="31"/>
      <c r="M32" s="32"/>
    </row>
    <row r="33" spans="2:13" ht="15" customHeight="1" x14ac:dyDescent="0.25">
      <c r="B33" s="29">
        <v>24</v>
      </c>
      <c r="C33" s="15"/>
      <c r="D33" s="16"/>
      <c r="E33" s="17"/>
      <c r="F33" s="121">
        <f t="shared" si="2"/>
        <v>0</v>
      </c>
      <c r="G33" s="122">
        <f t="shared" si="0"/>
        <v>0</v>
      </c>
      <c r="H33" s="18"/>
      <c r="I33" s="126">
        <f t="shared" si="1"/>
        <v>0</v>
      </c>
      <c r="J33" s="121">
        <f t="shared" si="3"/>
        <v>0</v>
      </c>
      <c r="K33" s="30"/>
      <c r="L33" s="31"/>
      <c r="M33" s="32"/>
    </row>
    <row r="34" spans="2:13" ht="15" customHeight="1" x14ac:dyDescent="0.25">
      <c r="B34" s="29">
        <v>25</v>
      </c>
      <c r="C34" s="15"/>
      <c r="D34" s="16"/>
      <c r="E34" s="17"/>
      <c r="F34" s="121">
        <f t="shared" si="2"/>
        <v>0</v>
      </c>
      <c r="G34" s="122">
        <f t="shared" si="0"/>
        <v>0</v>
      </c>
      <c r="H34" s="18"/>
      <c r="I34" s="126">
        <f t="shared" si="1"/>
        <v>0</v>
      </c>
      <c r="J34" s="121">
        <f t="shared" si="3"/>
        <v>0</v>
      </c>
      <c r="K34" s="30"/>
      <c r="L34" s="31"/>
      <c r="M34" s="32"/>
    </row>
    <row r="35" spans="2:13" ht="15" customHeight="1" x14ac:dyDescent="0.25">
      <c r="B35" s="29">
        <v>26</v>
      </c>
      <c r="C35" s="15"/>
      <c r="D35" s="16"/>
      <c r="E35" s="17"/>
      <c r="F35" s="121">
        <f t="shared" si="2"/>
        <v>0</v>
      </c>
      <c r="G35" s="122">
        <f t="shared" si="0"/>
        <v>0</v>
      </c>
      <c r="H35" s="18"/>
      <c r="I35" s="126">
        <f t="shared" si="1"/>
        <v>0</v>
      </c>
      <c r="J35" s="121">
        <f t="shared" si="3"/>
        <v>0</v>
      </c>
      <c r="K35" s="30"/>
      <c r="L35" s="31"/>
      <c r="M35" s="32"/>
    </row>
    <row r="36" spans="2:13" ht="15" customHeight="1" x14ac:dyDescent="0.25">
      <c r="B36" s="29">
        <v>27</v>
      </c>
      <c r="C36" s="15"/>
      <c r="D36" s="16"/>
      <c r="E36" s="17"/>
      <c r="F36" s="121">
        <f t="shared" si="2"/>
        <v>0</v>
      </c>
      <c r="G36" s="122">
        <f t="shared" si="0"/>
        <v>0</v>
      </c>
      <c r="H36" s="18"/>
      <c r="I36" s="126">
        <f t="shared" si="1"/>
        <v>0</v>
      </c>
      <c r="J36" s="121">
        <f t="shared" si="3"/>
        <v>0</v>
      </c>
      <c r="K36" s="30"/>
      <c r="L36" s="31"/>
      <c r="M36" s="32"/>
    </row>
    <row r="37" spans="2:13" ht="15" customHeight="1" x14ac:dyDescent="0.25">
      <c r="B37" s="29">
        <v>28</v>
      </c>
      <c r="C37" s="15"/>
      <c r="D37" s="16"/>
      <c r="E37" s="17"/>
      <c r="F37" s="121">
        <f t="shared" si="2"/>
        <v>0</v>
      </c>
      <c r="G37" s="122">
        <f t="shared" si="0"/>
        <v>0</v>
      </c>
      <c r="H37" s="18"/>
      <c r="I37" s="126">
        <f t="shared" si="1"/>
        <v>0</v>
      </c>
      <c r="J37" s="121">
        <f t="shared" si="3"/>
        <v>0</v>
      </c>
      <c r="K37" s="30"/>
      <c r="L37" s="31"/>
      <c r="M37" s="32"/>
    </row>
    <row r="38" spans="2:13" ht="15" customHeight="1" x14ac:dyDescent="0.25">
      <c r="B38" s="29">
        <v>29</v>
      </c>
      <c r="C38" s="15"/>
      <c r="D38" s="16"/>
      <c r="E38" s="17"/>
      <c r="F38" s="121">
        <f t="shared" si="2"/>
        <v>0</v>
      </c>
      <c r="G38" s="122">
        <f t="shared" si="0"/>
        <v>0</v>
      </c>
      <c r="H38" s="18"/>
      <c r="I38" s="126">
        <f t="shared" si="1"/>
        <v>0</v>
      </c>
      <c r="J38" s="121">
        <f t="shared" si="3"/>
        <v>0</v>
      </c>
      <c r="K38" s="30"/>
      <c r="L38" s="31"/>
      <c r="M38" s="32"/>
    </row>
    <row r="39" spans="2:13" ht="15" customHeight="1" x14ac:dyDescent="0.25">
      <c r="B39" s="29">
        <v>30</v>
      </c>
      <c r="C39" s="15"/>
      <c r="D39" s="16"/>
      <c r="E39" s="17"/>
      <c r="F39" s="121">
        <f t="shared" si="2"/>
        <v>0</v>
      </c>
      <c r="G39" s="122">
        <f t="shared" si="0"/>
        <v>0</v>
      </c>
      <c r="H39" s="18"/>
      <c r="I39" s="126">
        <f t="shared" si="1"/>
        <v>0</v>
      </c>
      <c r="J39" s="121">
        <f t="shared" si="3"/>
        <v>0</v>
      </c>
      <c r="K39" s="30"/>
      <c r="L39" s="31"/>
      <c r="M39" s="32"/>
    </row>
    <row r="40" spans="2:13" ht="15" customHeight="1" x14ac:dyDescent="0.25">
      <c r="B40" s="29">
        <v>31</v>
      </c>
      <c r="C40" s="15"/>
      <c r="D40" s="16"/>
      <c r="E40" s="17"/>
      <c r="F40" s="121">
        <f t="shared" si="2"/>
        <v>0</v>
      </c>
      <c r="G40" s="122">
        <f t="shared" si="0"/>
        <v>0</v>
      </c>
      <c r="H40" s="18"/>
      <c r="I40" s="126">
        <f t="shared" si="1"/>
        <v>0</v>
      </c>
      <c r="J40" s="121">
        <f t="shared" si="3"/>
        <v>0</v>
      </c>
      <c r="K40" s="30"/>
      <c r="L40" s="31"/>
      <c r="M40" s="32"/>
    </row>
    <row r="41" spans="2:13" ht="15" customHeight="1" x14ac:dyDescent="0.25">
      <c r="B41" s="29">
        <v>32</v>
      </c>
      <c r="C41" s="15"/>
      <c r="D41" s="16"/>
      <c r="E41" s="17"/>
      <c r="F41" s="121">
        <f t="shared" si="2"/>
        <v>0</v>
      </c>
      <c r="G41" s="122">
        <f t="shared" si="0"/>
        <v>0</v>
      </c>
      <c r="H41" s="18"/>
      <c r="I41" s="126">
        <f t="shared" si="1"/>
        <v>0</v>
      </c>
      <c r="J41" s="121">
        <f t="shared" si="3"/>
        <v>0</v>
      </c>
      <c r="K41" s="30"/>
      <c r="L41" s="31"/>
      <c r="M41" s="32"/>
    </row>
    <row r="42" spans="2:13" ht="15" customHeight="1" x14ac:dyDescent="0.25">
      <c r="B42" s="29">
        <v>33</v>
      </c>
      <c r="C42" s="15"/>
      <c r="D42" s="16"/>
      <c r="E42" s="17"/>
      <c r="F42" s="121">
        <f t="shared" si="2"/>
        <v>0</v>
      </c>
      <c r="G42" s="122">
        <f t="shared" si="0"/>
        <v>0</v>
      </c>
      <c r="H42" s="18"/>
      <c r="I42" s="126">
        <f t="shared" si="1"/>
        <v>0</v>
      </c>
      <c r="J42" s="121">
        <f t="shared" si="3"/>
        <v>0</v>
      </c>
      <c r="K42" s="30"/>
      <c r="L42" s="31"/>
      <c r="M42" s="32"/>
    </row>
    <row r="43" spans="2:13" ht="15" customHeight="1" x14ac:dyDescent="0.25">
      <c r="B43" s="29">
        <v>34</v>
      </c>
      <c r="C43" s="15"/>
      <c r="D43" s="16"/>
      <c r="E43" s="17"/>
      <c r="F43" s="121">
        <f t="shared" si="2"/>
        <v>0</v>
      </c>
      <c r="G43" s="122">
        <f t="shared" si="0"/>
        <v>0</v>
      </c>
      <c r="H43" s="18"/>
      <c r="I43" s="126">
        <f t="shared" si="1"/>
        <v>0</v>
      </c>
      <c r="J43" s="121">
        <f t="shared" si="3"/>
        <v>0</v>
      </c>
      <c r="K43" s="30"/>
      <c r="L43" s="31"/>
      <c r="M43" s="32"/>
    </row>
    <row r="44" spans="2:13" ht="15" customHeight="1" x14ac:dyDescent="0.25">
      <c r="B44" s="29">
        <v>35</v>
      </c>
      <c r="C44" s="15"/>
      <c r="D44" s="16"/>
      <c r="E44" s="17"/>
      <c r="F44" s="121">
        <f t="shared" si="2"/>
        <v>0</v>
      </c>
      <c r="G44" s="122">
        <f t="shared" si="0"/>
        <v>0</v>
      </c>
      <c r="H44" s="18"/>
      <c r="I44" s="126">
        <f t="shared" si="1"/>
        <v>0</v>
      </c>
      <c r="J44" s="121">
        <f t="shared" si="3"/>
        <v>0</v>
      </c>
      <c r="K44" s="30"/>
      <c r="L44" s="31"/>
      <c r="M44" s="32"/>
    </row>
    <row r="45" spans="2:13" ht="15" customHeight="1" x14ac:dyDescent="0.25">
      <c r="B45" s="29">
        <v>36</v>
      </c>
      <c r="C45" s="15"/>
      <c r="D45" s="16"/>
      <c r="E45" s="17"/>
      <c r="F45" s="121">
        <f t="shared" si="2"/>
        <v>0</v>
      </c>
      <c r="G45" s="122">
        <f t="shared" si="0"/>
        <v>0</v>
      </c>
      <c r="H45" s="18"/>
      <c r="I45" s="126">
        <f t="shared" si="1"/>
        <v>0</v>
      </c>
      <c r="J45" s="121">
        <f t="shared" si="3"/>
        <v>0</v>
      </c>
      <c r="K45" s="30"/>
      <c r="L45" s="31"/>
      <c r="M45" s="32"/>
    </row>
    <row r="46" spans="2:13" ht="15" customHeight="1" x14ac:dyDescent="0.25">
      <c r="B46" s="29">
        <v>37</v>
      </c>
      <c r="C46" s="15"/>
      <c r="D46" s="16"/>
      <c r="E46" s="17"/>
      <c r="F46" s="121">
        <f t="shared" si="2"/>
        <v>0</v>
      </c>
      <c r="G46" s="122">
        <f t="shared" si="0"/>
        <v>0</v>
      </c>
      <c r="H46" s="18"/>
      <c r="I46" s="126">
        <f t="shared" si="1"/>
        <v>0</v>
      </c>
      <c r="J46" s="121">
        <f t="shared" si="3"/>
        <v>0</v>
      </c>
      <c r="K46" s="30"/>
      <c r="L46" s="31"/>
      <c r="M46" s="32"/>
    </row>
    <row r="47" spans="2:13" ht="15" customHeight="1" x14ac:dyDescent="0.25">
      <c r="B47" s="29">
        <v>38</v>
      </c>
      <c r="C47" s="15"/>
      <c r="D47" s="16"/>
      <c r="E47" s="17"/>
      <c r="F47" s="121">
        <f t="shared" si="2"/>
        <v>0</v>
      </c>
      <c r="G47" s="122">
        <f t="shared" si="0"/>
        <v>0</v>
      </c>
      <c r="H47" s="18"/>
      <c r="I47" s="126">
        <f t="shared" si="1"/>
        <v>0</v>
      </c>
      <c r="J47" s="121">
        <f t="shared" si="3"/>
        <v>0</v>
      </c>
      <c r="K47" s="30"/>
      <c r="L47" s="31"/>
      <c r="M47" s="32"/>
    </row>
    <row r="48" spans="2:13" ht="15" customHeight="1" x14ac:dyDescent="0.25">
      <c r="B48" s="29">
        <v>39</v>
      </c>
      <c r="C48" s="15"/>
      <c r="D48" s="16"/>
      <c r="E48" s="17"/>
      <c r="F48" s="121">
        <f t="shared" si="2"/>
        <v>0</v>
      </c>
      <c r="G48" s="122">
        <f t="shared" si="0"/>
        <v>0</v>
      </c>
      <c r="H48" s="18"/>
      <c r="I48" s="126">
        <f t="shared" si="1"/>
        <v>0</v>
      </c>
      <c r="J48" s="121">
        <f t="shared" si="3"/>
        <v>0</v>
      </c>
      <c r="K48" s="30"/>
      <c r="L48" s="31"/>
      <c r="M48" s="32"/>
    </row>
    <row r="49" spans="2:13" ht="15" customHeight="1" x14ac:dyDescent="0.25">
      <c r="B49" s="29">
        <v>40</v>
      </c>
      <c r="C49" s="15"/>
      <c r="D49" s="16"/>
      <c r="E49" s="17"/>
      <c r="F49" s="121">
        <f t="shared" si="2"/>
        <v>0</v>
      </c>
      <c r="G49" s="122">
        <f t="shared" si="0"/>
        <v>0</v>
      </c>
      <c r="H49" s="18"/>
      <c r="I49" s="126">
        <f t="shared" si="1"/>
        <v>0</v>
      </c>
      <c r="J49" s="121">
        <f t="shared" si="3"/>
        <v>0</v>
      </c>
      <c r="K49" s="30"/>
      <c r="L49" s="31"/>
      <c r="M49" s="32"/>
    </row>
    <row r="50" spans="2:13" ht="15" customHeight="1" x14ac:dyDescent="0.25">
      <c r="B50" s="29">
        <v>41</v>
      </c>
      <c r="C50" s="15"/>
      <c r="D50" s="16"/>
      <c r="E50" s="17"/>
      <c r="F50" s="121">
        <f t="shared" si="2"/>
        <v>0</v>
      </c>
      <c r="G50" s="122">
        <f t="shared" si="0"/>
        <v>0</v>
      </c>
      <c r="H50" s="18"/>
      <c r="I50" s="126">
        <f t="shared" si="1"/>
        <v>0</v>
      </c>
      <c r="J50" s="121">
        <f t="shared" si="3"/>
        <v>0</v>
      </c>
      <c r="K50" s="30"/>
      <c r="L50" s="31"/>
      <c r="M50" s="32"/>
    </row>
    <row r="51" spans="2:13" ht="15" customHeight="1" x14ac:dyDescent="0.25">
      <c r="B51" s="29">
        <v>42</v>
      </c>
      <c r="C51" s="15"/>
      <c r="D51" s="16"/>
      <c r="E51" s="17"/>
      <c r="F51" s="121">
        <f t="shared" si="2"/>
        <v>0</v>
      </c>
      <c r="G51" s="122">
        <f t="shared" si="0"/>
        <v>0</v>
      </c>
      <c r="H51" s="18"/>
      <c r="I51" s="126">
        <f t="shared" si="1"/>
        <v>0</v>
      </c>
      <c r="J51" s="121">
        <f t="shared" si="3"/>
        <v>0</v>
      </c>
      <c r="K51" s="30"/>
      <c r="L51" s="31"/>
      <c r="M51" s="32"/>
    </row>
    <row r="52" spans="2:13" ht="15" customHeight="1" x14ac:dyDescent="0.25">
      <c r="B52" s="29">
        <v>43</v>
      </c>
      <c r="C52" s="15"/>
      <c r="D52" s="16"/>
      <c r="E52" s="17"/>
      <c r="F52" s="121">
        <f t="shared" si="2"/>
        <v>0</v>
      </c>
      <c r="G52" s="122">
        <f t="shared" si="0"/>
        <v>0</v>
      </c>
      <c r="H52" s="18"/>
      <c r="I52" s="126">
        <f t="shared" si="1"/>
        <v>0</v>
      </c>
      <c r="J52" s="121">
        <f t="shared" si="3"/>
        <v>0</v>
      </c>
      <c r="K52" s="30"/>
      <c r="L52" s="31"/>
      <c r="M52" s="32"/>
    </row>
    <row r="53" spans="2:13" ht="15" customHeight="1" x14ac:dyDescent="0.25">
      <c r="B53" s="29">
        <v>44</v>
      </c>
      <c r="C53" s="15"/>
      <c r="D53" s="16"/>
      <c r="E53" s="17"/>
      <c r="F53" s="121">
        <f t="shared" si="2"/>
        <v>0</v>
      </c>
      <c r="G53" s="122">
        <f t="shared" si="0"/>
        <v>0</v>
      </c>
      <c r="H53" s="18"/>
      <c r="I53" s="126">
        <f t="shared" si="1"/>
        <v>0</v>
      </c>
      <c r="J53" s="121">
        <f t="shared" si="3"/>
        <v>0</v>
      </c>
      <c r="K53" s="30"/>
      <c r="L53" s="31"/>
      <c r="M53" s="32"/>
    </row>
    <row r="54" spans="2:13" ht="15" customHeight="1" x14ac:dyDescent="0.25">
      <c r="B54" s="29">
        <v>45</v>
      </c>
      <c r="C54" s="15"/>
      <c r="D54" s="16"/>
      <c r="E54" s="17"/>
      <c r="F54" s="121">
        <f t="shared" si="2"/>
        <v>0</v>
      </c>
      <c r="G54" s="122">
        <f t="shared" si="0"/>
        <v>0</v>
      </c>
      <c r="H54" s="18"/>
      <c r="I54" s="126">
        <f t="shared" si="1"/>
        <v>0</v>
      </c>
      <c r="J54" s="121">
        <f t="shared" si="3"/>
        <v>0</v>
      </c>
      <c r="K54" s="30"/>
      <c r="L54" s="31"/>
      <c r="M54" s="32"/>
    </row>
    <row r="55" spans="2:13" ht="15" customHeight="1" x14ac:dyDescent="0.25">
      <c r="B55" s="29">
        <v>46</v>
      </c>
      <c r="C55" s="15"/>
      <c r="D55" s="16"/>
      <c r="E55" s="17"/>
      <c r="F55" s="121">
        <f t="shared" si="2"/>
        <v>0</v>
      </c>
      <c r="G55" s="122">
        <f t="shared" si="0"/>
        <v>0</v>
      </c>
      <c r="H55" s="18"/>
      <c r="I55" s="126">
        <f t="shared" si="1"/>
        <v>0</v>
      </c>
      <c r="J55" s="121">
        <f t="shared" si="3"/>
        <v>0</v>
      </c>
      <c r="K55" s="30"/>
      <c r="L55" s="31"/>
      <c r="M55" s="32"/>
    </row>
    <row r="56" spans="2:13" ht="15" customHeight="1" x14ac:dyDescent="0.25">
      <c r="B56" s="29">
        <v>47</v>
      </c>
      <c r="C56" s="15"/>
      <c r="D56" s="16"/>
      <c r="E56" s="17"/>
      <c r="F56" s="121">
        <f t="shared" si="2"/>
        <v>0</v>
      </c>
      <c r="G56" s="122">
        <f t="shared" si="0"/>
        <v>0</v>
      </c>
      <c r="H56" s="18"/>
      <c r="I56" s="126">
        <f t="shared" si="1"/>
        <v>0</v>
      </c>
      <c r="J56" s="121">
        <f t="shared" si="3"/>
        <v>0</v>
      </c>
      <c r="K56" s="30"/>
      <c r="L56" s="31"/>
      <c r="M56" s="32"/>
    </row>
    <row r="57" spans="2:13" ht="15" customHeight="1" x14ac:dyDescent="0.25">
      <c r="B57" s="29">
        <v>48</v>
      </c>
      <c r="C57" s="15"/>
      <c r="D57" s="16"/>
      <c r="E57" s="17"/>
      <c r="F57" s="121">
        <f t="shared" si="2"/>
        <v>0</v>
      </c>
      <c r="G57" s="122">
        <f t="shared" si="0"/>
        <v>0</v>
      </c>
      <c r="H57" s="18"/>
      <c r="I57" s="126">
        <f t="shared" si="1"/>
        <v>0</v>
      </c>
      <c r="J57" s="121">
        <f t="shared" si="3"/>
        <v>0</v>
      </c>
      <c r="K57" s="30"/>
      <c r="L57" s="31"/>
      <c r="M57" s="32"/>
    </row>
    <row r="58" spans="2:13" ht="15" customHeight="1" x14ac:dyDescent="0.25">
      <c r="B58" s="29">
        <v>49</v>
      </c>
      <c r="C58" s="15"/>
      <c r="D58" s="16"/>
      <c r="E58" s="17"/>
      <c r="F58" s="121">
        <f t="shared" si="2"/>
        <v>0</v>
      </c>
      <c r="G58" s="122">
        <f t="shared" si="0"/>
        <v>0</v>
      </c>
      <c r="H58" s="18"/>
      <c r="I58" s="126">
        <f t="shared" si="1"/>
        <v>0</v>
      </c>
      <c r="J58" s="121">
        <f t="shared" si="3"/>
        <v>0</v>
      </c>
      <c r="K58" s="30"/>
      <c r="L58" s="31"/>
      <c r="M58" s="32"/>
    </row>
    <row r="59" spans="2:13" ht="15" customHeight="1" x14ac:dyDescent="0.25">
      <c r="B59" s="29">
        <v>50</v>
      </c>
      <c r="C59" s="15"/>
      <c r="D59" s="16"/>
      <c r="E59" s="17"/>
      <c r="F59" s="121">
        <f t="shared" si="2"/>
        <v>0</v>
      </c>
      <c r="G59" s="122">
        <f t="shared" si="0"/>
        <v>0</v>
      </c>
      <c r="H59" s="18"/>
      <c r="I59" s="126">
        <f t="shared" si="1"/>
        <v>0</v>
      </c>
      <c r="J59" s="121">
        <f t="shared" si="3"/>
        <v>0</v>
      </c>
      <c r="K59" s="30"/>
      <c r="L59" s="31"/>
      <c r="M59" s="32"/>
    </row>
    <row r="60" spans="2:13" ht="15" customHeight="1" x14ac:dyDescent="0.25">
      <c r="B60" s="29">
        <v>51</v>
      </c>
      <c r="C60" s="15"/>
      <c r="D60" s="16"/>
      <c r="E60" s="17"/>
      <c r="F60" s="121">
        <f t="shared" si="2"/>
        <v>0</v>
      </c>
      <c r="G60" s="122">
        <f t="shared" si="0"/>
        <v>0</v>
      </c>
      <c r="H60" s="18"/>
      <c r="I60" s="126">
        <f t="shared" si="1"/>
        <v>0</v>
      </c>
      <c r="J60" s="121">
        <f t="shared" si="3"/>
        <v>0</v>
      </c>
      <c r="K60" s="30"/>
      <c r="L60" s="31"/>
      <c r="M60" s="32"/>
    </row>
    <row r="61" spans="2:13" ht="15" customHeight="1" x14ac:dyDescent="0.25">
      <c r="B61" s="29">
        <v>52</v>
      </c>
      <c r="C61" s="15"/>
      <c r="D61" s="16"/>
      <c r="E61" s="17"/>
      <c r="F61" s="121">
        <f t="shared" si="2"/>
        <v>0</v>
      </c>
      <c r="G61" s="122">
        <f t="shared" si="0"/>
        <v>0</v>
      </c>
      <c r="H61" s="18"/>
      <c r="I61" s="126">
        <f t="shared" si="1"/>
        <v>0</v>
      </c>
      <c r="J61" s="121">
        <f t="shared" si="3"/>
        <v>0</v>
      </c>
      <c r="K61" s="30"/>
      <c r="L61" s="31"/>
      <c r="M61" s="32"/>
    </row>
    <row r="62" spans="2:13" ht="15" customHeight="1" x14ac:dyDescent="0.25">
      <c r="B62" s="29">
        <v>53</v>
      </c>
      <c r="C62" s="15"/>
      <c r="D62" s="16"/>
      <c r="E62" s="17"/>
      <c r="F62" s="121">
        <f t="shared" si="2"/>
        <v>0</v>
      </c>
      <c r="G62" s="122">
        <f t="shared" si="0"/>
        <v>0</v>
      </c>
      <c r="H62" s="18"/>
      <c r="I62" s="126">
        <f t="shared" si="1"/>
        <v>0</v>
      </c>
      <c r="J62" s="121">
        <f t="shared" si="3"/>
        <v>0</v>
      </c>
      <c r="K62" s="30"/>
      <c r="L62" s="31"/>
      <c r="M62" s="32"/>
    </row>
    <row r="63" spans="2:13" ht="15" customHeight="1" x14ac:dyDescent="0.25">
      <c r="B63" s="29">
        <v>54</v>
      </c>
      <c r="C63" s="15"/>
      <c r="D63" s="16"/>
      <c r="E63" s="17"/>
      <c r="F63" s="121">
        <f t="shared" si="2"/>
        <v>0</v>
      </c>
      <c r="G63" s="122">
        <f t="shared" si="0"/>
        <v>0</v>
      </c>
      <c r="H63" s="18"/>
      <c r="I63" s="126">
        <f t="shared" si="1"/>
        <v>0</v>
      </c>
      <c r="J63" s="121">
        <f t="shared" si="3"/>
        <v>0</v>
      </c>
      <c r="K63" s="30"/>
      <c r="L63" s="31"/>
      <c r="M63" s="32"/>
    </row>
    <row r="64" spans="2:13" ht="15" customHeight="1" x14ac:dyDescent="0.25">
      <c r="B64" s="29">
        <v>55</v>
      </c>
      <c r="C64" s="15"/>
      <c r="D64" s="16"/>
      <c r="E64" s="17"/>
      <c r="F64" s="121">
        <f t="shared" si="2"/>
        <v>0</v>
      </c>
      <c r="G64" s="122">
        <f t="shared" si="0"/>
        <v>0</v>
      </c>
      <c r="H64" s="18"/>
      <c r="I64" s="126">
        <f t="shared" si="1"/>
        <v>0</v>
      </c>
      <c r="J64" s="121">
        <f t="shared" si="3"/>
        <v>0</v>
      </c>
      <c r="K64" s="30"/>
      <c r="L64" s="31"/>
      <c r="M64" s="32"/>
    </row>
    <row r="65" spans="2:13" ht="15" customHeight="1" x14ac:dyDescent="0.25">
      <c r="B65" s="29">
        <v>56</v>
      </c>
      <c r="C65" s="15"/>
      <c r="D65" s="16"/>
      <c r="E65" s="17"/>
      <c r="F65" s="121">
        <f t="shared" si="2"/>
        <v>0</v>
      </c>
      <c r="G65" s="122">
        <f t="shared" si="0"/>
        <v>0</v>
      </c>
      <c r="H65" s="18"/>
      <c r="I65" s="126">
        <f t="shared" si="1"/>
        <v>0</v>
      </c>
      <c r="J65" s="121">
        <f t="shared" si="3"/>
        <v>0</v>
      </c>
      <c r="K65" s="30"/>
      <c r="L65" s="31"/>
      <c r="M65" s="32"/>
    </row>
    <row r="66" spans="2:13" ht="15" customHeight="1" x14ac:dyDescent="0.25">
      <c r="B66" s="29">
        <v>57</v>
      </c>
      <c r="C66" s="15"/>
      <c r="D66" s="16"/>
      <c r="E66" s="17"/>
      <c r="F66" s="121">
        <f t="shared" si="2"/>
        <v>0</v>
      </c>
      <c r="G66" s="122">
        <f t="shared" si="0"/>
        <v>0</v>
      </c>
      <c r="H66" s="18"/>
      <c r="I66" s="126">
        <f t="shared" si="1"/>
        <v>0</v>
      </c>
      <c r="J66" s="121">
        <f t="shared" si="3"/>
        <v>0</v>
      </c>
      <c r="K66" s="30"/>
      <c r="L66" s="31"/>
      <c r="M66" s="32"/>
    </row>
    <row r="67" spans="2:13" ht="15" customHeight="1" x14ac:dyDescent="0.25">
      <c r="B67" s="29">
        <v>58</v>
      </c>
      <c r="C67" s="15"/>
      <c r="D67" s="16"/>
      <c r="E67" s="17"/>
      <c r="F67" s="121">
        <f t="shared" si="2"/>
        <v>0</v>
      </c>
      <c r="G67" s="122">
        <f t="shared" si="0"/>
        <v>0</v>
      </c>
      <c r="H67" s="18"/>
      <c r="I67" s="126">
        <f t="shared" si="1"/>
        <v>0</v>
      </c>
      <c r="J67" s="121">
        <f t="shared" si="3"/>
        <v>0</v>
      </c>
      <c r="K67" s="30"/>
      <c r="L67" s="31"/>
      <c r="M67" s="32"/>
    </row>
    <row r="68" spans="2:13" ht="15" customHeight="1" x14ac:dyDescent="0.25">
      <c r="B68" s="29">
        <v>59</v>
      </c>
      <c r="C68" s="15"/>
      <c r="D68" s="16"/>
      <c r="E68" s="17"/>
      <c r="F68" s="121">
        <f t="shared" si="2"/>
        <v>0</v>
      </c>
      <c r="G68" s="122">
        <f t="shared" si="0"/>
        <v>0</v>
      </c>
      <c r="H68" s="18"/>
      <c r="I68" s="126">
        <f t="shared" si="1"/>
        <v>0</v>
      </c>
      <c r="J68" s="121">
        <f t="shared" si="3"/>
        <v>0</v>
      </c>
      <c r="K68" s="30"/>
      <c r="L68" s="31"/>
      <c r="M68" s="32"/>
    </row>
    <row r="69" spans="2:13" ht="15" customHeight="1" x14ac:dyDescent="0.25">
      <c r="B69" s="29">
        <v>60</v>
      </c>
      <c r="C69" s="15"/>
      <c r="D69" s="16"/>
      <c r="E69" s="17"/>
      <c r="F69" s="121">
        <f t="shared" si="2"/>
        <v>0</v>
      </c>
      <c r="G69" s="122">
        <f t="shared" si="0"/>
        <v>0</v>
      </c>
      <c r="H69" s="18"/>
      <c r="I69" s="126">
        <f t="shared" si="1"/>
        <v>0</v>
      </c>
      <c r="J69" s="121">
        <f t="shared" si="3"/>
        <v>0</v>
      </c>
      <c r="K69" s="30"/>
      <c r="L69" s="31"/>
      <c r="M69" s="32"/>
    </row>
    <row r="70" spans="2:13" ht="15" customHeight="1" x14ac:dyDescent="0.25">
      <c r="B70" s="29">
        <v>61</v>
      </c>
      <c r="C70" s="15"/>
      <c r="D70" s="16"/>
      <c r="E70" s="17"/>
      <c r="F70" s="121">
        <f t="shared" si="2"/>
        <v>0</v>
      </c>
      <c r="G70" s="122">
        <f t="shared" si="0"/>
        <v>0</v>
      </c>
      <c r="H70" s="18"/>
      <c r="I70" s="126">
        <f t="shared" si="1"/>
        <v>0</v>
      </c>
      <c r="J70" s="121">
        <f t="shared" si="3"/>
        <v>0</v>
      </c>
      <c r="K70" s="30"/>
      <c r="L70" s="31"/>
      <c r="M70" s="32"/>
    </row>
    <row r="71" spans="2:13" ht="15" customHeight="1" x14ac:dyDescent="0.25">
      <c r="B71" s="29">
        <v>62</v>
      </c>
      <c r="C71" s="15"/>
      <c r="D71" s="16"/>
      <c r="E71" s="17"/>
      <c r="F71" s="121">
        <f t="shared" si="2"/>
        <v>0</v>
      </c>
      <c r="G71" s="122">
        <f t="shared" si="0"/>
        <v>0</v>
      </c>
      <c r="H71" s="18"/>
      <c r="I71" s="126">
        <f t="shared" si="1"/>
        <v>0</v>
      </c>
      <c r="J71" s="121">
        <f t="shared" si="3"/>
        <v>0</v>
      </c>
      <c r="K71" s="30"/>
      <c r="L71" s="31"/>
      <c r="M71" s="32"/>
    </row>
    <row r="72" spans="2:13" ht="15" customHeight="1" x14ac:dyDescent="0.25">
      <c r="B72" s="29">
        <v>63</v>
      </c>
      <c r="C72" s="15"/>
      <c r="D72" s="16"/>
      <c r="E72" s="17"/>
      <c r="F72" s="121">
        <f t="shared" si="2"/>
        <v>0</v>
      </c>
      <c r="G72" s="122">
        <f t="shared" si="0"/>
        <v>0</v>
      </c>
      <c r="H72" s="18"/>
      <c r="I72" s="126">
        <f t="shared" si="1"/>
        <v>0</v>
      </c>
      <c r="J72" s="121">
        <f t="shared" si="3"/>
        <v>0</v>
      </c>
      <c r="K72" s="30"/>
      <c r="L72" s="31"/>
      <c r="M72" s="32"/>
    </row>
    <row r="73" spans="2:13" ht="15" customHeight="1" x14ac:dyDescent="0.25">
      <c r="B73" s="29">
        <v>64</v>
      </c>
      <c r="C73" s="15"/>
      <c r="D73" s="16"/>
      <c r="E73" s="17"/>
      <c r="F73" s="121">
        <f t="shared" si="2"/>
        <v>0</v>
      </c>
      <c r="G73" s="122">
        <f t="shared" si="0"/>
        <v>0</v>
      </c>
      <c r="H73" s="18"/>
      <c r="I73" s="126">
        <f t="shared" si="1"/>
        <v>0</v>
      </c>
      <c r="J73" s="121">
        <f t="shared" si="3"/>
        <v>0</v>
      </c>
      <c r="K73" s="30"/>
      <c r="L73" s="31"/>
      <c r="M73" s="32"/>
    </row>
    <row r="74" spans="2:13" ht="15" customHeight="1" x14ac:dyDescent="0.25">
      <c r="B74" s="29">
        <v>65</v>
      </c>
      <c r="C74" s="15"/>
      <c r="D74" s="16"/>
      <c r="E74" s="17"/>
      <c r="F74" s="121">
        <f t="shared" si="2"/>
        <v>0</v>
      </c>
      <c r="G74" s="122">
        <f t="shared" si="0"/>
        <v>0</v>
      </c>
      <c r="H74" s="18"/>
      <c r="I74" s="126">
        <f t="shared" si="1"/>
        <v>0</v>
      </c>
      <c r="J74" s="121">
        <f t="shared" si="3"/>
        <v>0</v>
      </c>
      <c r="K74" s="30"/>
      <c r="L74" s="31"/>
      <c r="M74" s="32"/>
    </row>
    <row r="75" spans="2:13" ht="15" customHeight="1" x14ac:dyDescent="0.25">
      <c r="B75" s="29">
        <v>66</v>
      </c>
      <c r="C75" s="15"/>
      <c r="D75" s="16"/>
      <c r="E75" s="17"/>
      <c r="F75" s="121">
        <f t="shared" ref="F75:F108" si="4">+D75*E75</f>
        <v>0</v>
      </c>
      <c r="G75" s="122">
        <f t="shared" si="0"/>
        <v>0</v>
      </c>
      <c r="H75" s="18"/>
      <c r="I75" s="126">
        <f t="shared" si="1"/>
        <v>0</v>
      </c>
      <c r="J75" s="121">
        <f t="shared" ref="J75:J108" si="5">IFERROR(+(G75/D75)*I75,0)</f>
        <v>0</v>
      </c>
      <c r="K75" s="30"/>
      <c r="L75" s="31"/>
      <c r="M75" s="32"/>
    </row>
    <row r="76" spans="2:13" ht="15" customHeight="1" x14ac:dyDescent="0.25">
      <c r="B76" s="29">
        <v>67</v>
      </c>
      <c r="C76" s="15"/>
      <c r="D76" s="16"/>
      <c r="E76" s="17"/>
      <c r="F76" s="121">
        <f t="shared" si="4"/>
        <v>0</v>
      </c>
      <c r="G76" s="122">
        <f t="shared" si="0"/>
        <v>0</v>
      </c>
      <c r="H76" s="18"/>
      <c r="I76" s="126">
        <f t="shared" si="1"/>
        <v>0</v>
      </c>
      <c r="J76" s="121">
        <f t="shared" si="5"/>
        <v>0</v>
      </c>
      <c r="K76" s="30"/>
      <c r="L76" s="31"/>
      <c r="M76" s="32"/>
    </row>
    <row r="77" spans="2:13" ht="15" customHeight="1" x14ac:dyDescent="0.25">
      <c r="B77" s="29">
        <v>68</v>
      </c>
      <c r="C77" s="15"/>
      <c r="D77" s="16"/>
      <c r="E77" s="17"/>
      <c r="F77" s="121">
        <f t="shared" si="4"/>
        <v>0</v>
      </c>
      <c r="G77" s="122">
        <f t="shared" si="0"/>
        <v>0</v>
      </c>
      <c r="H77" s="18"/>
      <c r="I77" s="126">
        <f t="shared" si="1"/>
        <v>0</v>
      </c>
      <c r="J77" s="121">
        <f t="shared" si="5"/>
        <v>0</v>
      </c>
      <c r="K77" s="30"/>
      <c r="L77" s="31"/>
      <c r="M77" s="32"/>
    </row>
    <row r="78" spans="2:13" ht="15" customHeight="1" x14ac:dyDescent="0.25">
      <c r="B78" s="29">
        <v>69</v>
      </c>
      <c r="C78" s="15"/>
      <c r="D78" s="16"/>
      <c r="E78" s="17"/>
      <c r="F78" s="121">
        <f t="shared" si="4"/>
        <v>0</v>
      </c>
      <c r="G78" s="122">
        <f t="shared" si="0"/>
        <v>0</v>
      </c>
      <c r="H78" s="18"/>
      <c r="I78" s="126">
        <f t="shared" si="1"/>
        <v>0</v>
      </c>
      <c r="J78" s="121">
        <f t="shared" si="5"/>
        <v>0</v>
      </c>
      <c r="K78" s="30"/>
      <c r="L78" s="31"/>
      <c r="M78" s="32"/>
    </row>
    <row r="79" spans="2:13" ht="15" customHeight="1" x14ac:dyDescent="0.25">
      <c r="B79" s="29">
        <v>70</v>
      </c>
      <c r="C79" s="15"/>
      <c r="D79" s="16"/>
      <c r="E79" s="17"/>
      <c r="F79" s="121">
        <f t="shared" si="4"/>
        <v>0</v>
      </c>
      <c r="G79" s="122">
        <f t="shared" si="0"/>
        <v>0</v>
      </c>
      <c r="H79" s="18"/>
      <c r="I79" s="126">
        <f t="shared" si="1"/>
        <v>0</v>
      </c>
      <c r="J79" s="121">
        <f t="shared" si="5"/>
        <v>0</v>
      </c>
      <c r="K79" s="30"/>
      <c r="L79" s="31"/>
      <c r="M79" s="32"/>
    </row>
    <row r="80" spans="2:13" ht="15" customHeight="1" x14ac:dyDescent="0.25">
      <c r="B80" s="29">
        <v>71</v>
      </c>
      <c r="C80" s="15"/>
      <c r="D80" s="16"/>
      <c r="E80" s="17"/>
      <c r="F80" s="121">
        <f t="shared" si="4"/>
        <v>0</v>
      </c>
      <c r="G80" s="122">
        <f t="shared" si="0"/>
        <v>0</v>
      </c>
      <c r="H80" s="18"/>
      <c r="I80" s="126">
        <f t="shared" si="1"/>
        <v>0</v>
      </c>
      <c r="J80" s="121">
        <f t="shared" si="5"/>
        <v>0</v>
      </c>
      <c r="K80" s="30"/>
      <c r="L80" s="31"/>
      <c r="M80" s="32"/>
    </row>
    <row r="81" spans="2:13" ht="15" customHeight="1" x14ac:dyDescent="0.25">
      <c r="B81" s="29">
        <v>72</v>
      </c>
      <c r="C81" s="15"/>
      <c r="D81" s="16"/>
      <c r="E81" s="17"/>
      <c r="F81" s="121">
        <f t="shared" si="4"/>
        <v>0</v>
      </c>
      <c r="G81" s="122">
        <f t="shared" si="0"/>
        <v>0</v>
      </c>
      <c r="H81" s="18"/>
      <c r="I81" s="126">
        <f t="shared" si="1"/>
        <v>0</v>
      </c>
      <c r="J81" s="121">
        <f t="shared" si="5"/>
        <v>0</v>
      </c>
      <c r="K81" s="30"/>
      <c r="L81" s="31"/>
      <c r="M81" s="32"/>
    </row>
    <row r="82" spans="2:13" ht="15" customHeight="1" x14ac:dyDescent="0.25">
      <c r="B82" s="29">
        <v>73</v>
      </c>
      <c r="C82" s="15"/>
      <c r="D82" s="16"/>
      <c r="E82" s="17"/>
      <c r="F82" s="121">
        <f t="shared" si="4"/>
        <v>0</v>
      </c>
      <c r="G82" s="122">
        <f t="shared" si="0"/>
        <v>0</v>
      </c>
      <c r="H82" s="18"/>
      <c r="I82" s="126">
        <f t="shared" si="1"/>
        <v>0</v>
      </c>
      <c r="J82" s="121">
        <f t="shared" si="5"/>
        <v>0</v>
      </c>
      <c r="K82" s="30"/>
      <c r="L82" s="31"/>
      <c r="M82" s="32"/>
    </row>
    <row r="83" spans="2:13" ht="15" customHeight="1" x14ac:dyDescent="0.25">
      <c r="B83" s="29">
        <v>74</v>
      </c>
      <c r="C83" s="15"/>
      <c r="D83" s="16"/>
      <c r="E83" s="17"/>
      <c r="F83" s="121">
        <f t="shared" si="4"/>
        <v>0</v>
      </c>
      <c r="G83" s="122">
        <f t="shared" si="0"/>
        <v>0</v>
      </c>
      <c r="H83" s="18"/>
      <c r="I83" s="126">
        <f t="shared" si="1"/>
        <v>0</v>
      </c>
      <c r="J83" s="121">
        <f t="shared" si="5"/>
        <v>0</v>
      </c>
      <c r="K83" s="30"/>
      <c r="L83" s="31"/>
      <c r="M83" s="32"/>
    </row>
    <row r="84" spans="2:13" ht="15" customHeight="1" x14ac:dyDescent="0.25">
      <c r="B84" s="29">
        <v>75</v>
      </c>
      <c r="C84" s="15"/>
      <c r="D84" s="16"/>
      <c r="E84" s="17"/>
      <c r="F84" s="121">
        <f t="shared" si="4"/>
        <v>0</v>
      </c>
      <c r="G84" s="122">
        <f t="shared" si="0"/>
        <v>0</v>
      </c>
      <c r="H84" s="18"/>
      <c r="I84" s="126">
        <f t="shared" si="1"/>
        <v>0</v>
      </c>
      <c r="J84" s="121">
        <f t="shared" si="5"/>
        <v>0</v>
      </c>
      <c r="K84" s="30"/>
      <c r="L84" s="31"/>
      <c r="M84" s="32"/>
    </row>
    <row r="85" spans="2:13" ht="15" customHeight="1" x14ac:dyDescent="0.25">
      <c r="B85" s="29">
        <v>76</v>
      </c>
      <c r="C85" s="15"/>
      <c r="D85" s="16"/>
      <c r="E85" s="17"/>
      <c r="F85" s="121">
        <f t="shared" si="4"/>
        <v>0</v>
      </c>
      <c r="G85" s="122">
        <f t="shared" si="0"/>
        <v>0</v>
      </c>
      <c r="H85" s="18"/>
      <c r="I85" s="126">
        <f t="shared" si="1"/>
        <v>0</v>
      </c>
      <c r="J85" s="121">
        <f t="shared" si="5"/>
        <v>0</v>
      </c>
      <c r="K85" s="30"/>
      <c r="L85" s="31"/>
      <c r="M85" s="32"/>
    </row>
    <row r="86" spans="2:13" ht="15" customHeight="1" x14ac:dyDescent="0.25">
      <c r="B86" s="29">
        <v>77</v>
      </c>
      <c r="C86" s="15"/>
      <c r="D86" s="16"/>
      <c r="E86" s="17"/>
      <c r="F86" s="121">
        <f t="shared" si="4"/>
        <v>0</v>
      </c>
      <c r="G86" s="122">
        <f t="shared" si="0"/>
        <v>0</v>
      </c>
      <c r="H86" s="18"/>
      <c r="I86" s="126">
        <f t="shared" si="1"/>
        <v>0</v>
      </c>
      <c r="J86" s="121">
        <f t="shared" si="5"/>
        <v>0</v>
      </c>
      <c r="K86" s="30"/>
      <c r="L86" s="31"/>
      <c r="M86" s="32"/>
    </row>
    <row r="87" spans="2:13" ht="15" customHeight="1" x14ac:dyDescent="0.25">
      <c r="B87" s="29">
        <v>78</v>
      </c>
      <c r="C87" s="15"/>
      <c r="D87" s="16"/>
      <c r="E87" s="17"/>
      <c r="F87" s="121">
        <f t="shared" si="4"/>
        <v>0</v>
      </c>
      <c r="G87" s="122">
        <f t="shared" si="0"/>
        <v>0</v>
      </c>
      <c r="H87" s="18"/>
      <c r="I87" s="126">
        <f t="shared" si="1"/>
        <v>0</v>
      </c>
      <c r="J87" s="121">
        <f t="shared" si="5"/>
        <v>0</v>
      </c>
      <c r="K87" s="30"/>
      <c r="L87" s="31"/>
      <c r="M87" s="32"/>
    </row>
    <row r="88" spans="2:13" ht="15" customHeight="1" x14ac:dyDescent="0.25">
      <c r="B88" s="29">
        <v>79</v>
      </c>
      <c r="C88" s="15"/>
      <c r="D88" s="16"/>
      <c r="E88" s="17"/>
      <c r="F88" s="121">
        <f t="shared" si="4"/>
        <v>0</v>
      </c>
      <c r="G88" s="122">
        <f t="shared" si="0"/>
        <v>0</v>
      </c>
      <c r="H88" s="18"/>
      <c r="I88" s="126">
        <f t="shared" si="1"/>
        <v>0</v>
      </c>
      <c r="J88" s="121">
        <f t="shared" si="5"/>
        <v>0</v>
      </c>
      <c r="K88" s="30"/>
      <c r="L88" s="31"/>
      <c r="M88" s="32"/>
    </row>
    <row r="89" spans="2:13" ht="15" customHeight="1" x14ac:dyDescent="0.25">
      <c r="B89" s="29">
        <v>80</v>
      </c>
      <c r="C89" s="15"/>
      <c r="D89" s="16"/>
      <c r="E89" s="17"/>
      <c r="F89" s="121">
        <f t="shared" si="4"/>
        <v>0</v>
      </c>
      <c r="G89" s="122">
        <f t="shared" si="0"/>
        <v>0</v>
      </c>
      <c r="H89" s="18"/>
      <c r="I89" s="126">
        <f t="shared" si="1"/>
        <v>0</v>
      </c>
      <c r="J89" s="121">
        <f t="shared" si="5"/>
        <v>0</v>
      </c>
      <c r="K89" s="30"/>
      <c r="L89" s="31"/>
      <c r="M89" s="32"/>
    </row>
    <row r="90" spans="2:13" ht="15" customHeight="1" x14ac:dyDescent="0.25">
      <c r="B90" s="29">
        <v>81</v>
      </c>
      <c r="C90" s="15"/>
      <c r="D90" s="16"/>
      <c r="E90" s="17"/>
      <c r="F90" s="121">
        <f t="shared" si="4"/>
        <v>0</v>
      </c>
      <c r="G90" s="122">
        <f t="shared" si="0"/>
        <v>0</v>
      </c>
      <c r="H90" s="18"/>
      <c r="I90" s="126">
        <f t="shared" si="1"/>
        <v>0</v>
      </c>
      <c r="J90" s="121">
        <f t="shared" si="5"/>
        <v>0</v>
      </c>
      <c r="K90" s="30"/>
      <c r="L90" s="31"/>
      <c r="M90" s="32"/>
    </row>
    <row r="91" spans="2:13" ht="15" customHeight="1" x14ac:dyDescent="0.25">
      <c r="B91" s="29">
        <v>82</v>
      </c>
      <c r="C91" s="15"/>
      <c r="D91" s="16"/>
      <c r="E91" s="17"/>
      <c r="F91" s="121">
        <f t="shared" si="4"/>
        <v>0</v>
      </c>
      <c r="G91" s="122">
        <f t="shared" si="0"/>
        <v>0</v>
      </c>
      <c r="H91" s="18"/>
      <c r="I91" s="126">
        <f t="shared" si="1"/>
        <v>0</v>
      </c>
      <c r="J91" s="121">
        <f t="shared" si="5"/>
        <v>0</v>
      </c>
      <c r="K91" s="30"/>
      <c r="L91" s="31"/>
      <c r="M91" s="32"/>
    </row>
    <row r="92" spans="2:13" ht="15" customHeight="1" x14ac:dyDescent="0.25">
      <c r="B92" s="29">
        <v>83</v>
      </c>
      <c r="C92" s="15"/>
      <c r="D92" s="16"/>
      <c r="E92" s="17"/>
      <c r="F92" s="121">
        <f t="shared" si="4"/>
        <v>0</v>
      </c>
      <c r="G92" s="122">
        <f t="shared" si="0"/>
        <v>0</v>
      </c>
      <c r="H92" s="18"/>
      <c r="I92" s="126">
        <f t="shared" si="1"/>
        <v>0</v>
      </c>
      <c r="J92" s="121">
        <f t="shared" si="5"/>
        <v>0</v>
      </c>
      <c r="K92" s="30"/>
      <c r="L92" s="31"/>
      <c r="M92" s="32"/>
    </row>
    <row r="93" spans="2:13" ht="15" customHeight="1" x14ac:dyDescent="0.25">
      <c r="B93" s="29">
        <v>84</v>
      </c>
      <c r="C93" s="15"/>
      <c r="D93" s="16"/>
      <c r="E93" s="17"/>
      <c r="F93" s="121">
        <f t="shared" si="4"/>
        <v>0</v>
      </c>
      <c r="G93" s="122">
        <f t="shared" si="0"/>
        <v>0</v>
      </c>
      <c r="H93" s="18"/>
      <c r="I93" s="126">
        <f t="shared" si="1"/>
        <v>0</v>
      </c>
      <c r="J93" s="121">
        <f t="shared" si="5"/>
        <v>0</v>
      </c>
      <c r="K93" s="30"/>
      <c r="L93" s="31"/>
      <c r="M93" s="32"/>
    </row>
    <row r="94" spans="2:13" ht="15" customHeight="1" x14ac:dyDescent="0.25">
      <c r="B94" s="29">
        <v>85</v>
      </c>
      <c r="C94" s="15"/>
      <c r="D94" s="16"/>
      <c r="E94" s="17"/>
      <c r="F94" s="121">
        <f t="shared" si="4"/>
        <v>0</v>
      </c>
      <c r="G94" s="122">
        <f t="shared" si="0"/>
        <v>0</v>
      </c>
      <c r="H94" s="18"/>
      <c r="I94" s="126">
        <f t="shared" si="1"/>
        <v>0</v>
      </c>
      <c r="J94" s="121">
        <f t="shared" si="5"/>
        <v>0</v>
      </c>
      <c r="K94" s="30"/>
      <c r="L94" s="31"/>
      <c r="M94" s="32"/>
    </row>
    <row r="95" spans="2:13" ht="15" customHeight="1" x14ac:dyDescent="0.25">
      <c r="B95" s="29">
        <v>86</v>
      </c>
      <c r="C95" s="15"/>
      <c r="D95" s="16"/>
      <c r="E95" s="17"/>
      <c r="F95" s="121">
        <f t="shared" si="4"/>
        <v>0</v>
      </c>
      <c r="G95" s="122">
        <f t="shared" si="0"/>
        <v>0</v>
      </c>
      <c r="H95" s="18"/>
      <c r="I95" s="126">
        <f t="shared" si="1"/>
        <v>0</v>
      </c>
      <c r="J95" s="121">
        <f t="shared" si="5"/>
        <v>0</v>
      </c>
      <c r="K95" s="30"/>
      <c r="L95" s="31"/>
      <c r="M95" s="32"/>
    </row>
    <row r="96" spans="2:13" ht="15" customHeight="1" x14ac:dyDescent="0.25">
      <c r="B96" s="29">
        <v>87</v>
      </c>
      <c r="C96" s="15"/>
      <c r="D96" s="16"/>
      <c r="E96" s="17"/>
      <c r="F96" s="121">
        <f t="shared" si="4"/>
        <v>0</v>
      </c>
      <c r="G96" s="122">
        <f t="shared" si="0"/>
        <v>0</v>
      </c>
      <c r="H96" s="18"/>
      <c r="I96" s="126">
        <f t="shared" si="1"/>
        <v>0</v>
      </c>
      <c r="J96" s="121">
        <f t="shared" si="5"/>
        <v>0</v>
      </c>
      <c r="K96" s="30"/>
      <c r="L96" s="31"/>
      <c r="M96" s="32"/>
    </row>
    <row r="97" spans="2:13" ht="15" customHeight="1" x14ac:dyDescent="0.25">
      <c r="B97" s="29">
        <v>88</v>
      </c>
      <c r="C97" s="15"/>
      <c r="D97" s="16"/>
      <c r="E97" s="17"/>
      <c r="F97" s="121">
        <f t="shared" si="4"/>
        <v>0</v>
      </c>
      <c r="G97" s="122">
        <f t="shared" si="0"/>
        <v>0</v>
      </c>
      <c r="H97" s="18"/>
      <c r="I97" s="126">
        <f t="shared" si="1"/>
        <v>0</v>
      </c>
      <c r="J97" s="121">
        <f t="shared" si="5"/>
        <v>0</v>
      </c>
      <c r="K97" s="30"/>
      <c r="L97" s="31"/>
      <c r="M97" s="32"/>
    </row>
    <row r="98" spans="2:13" ht="15" customHeight="1" x14ac:dyDescent="0.25">
      <c r="B98" s="29">
        <v>89</v>
      </c>
      <c r="C98" s="15"/>
      <c r="D98" s="16"/>
      <c r="E98" s="17"/>
      <c r="F98" s="121">
        <f t="shared" si="4"/>
        <v>0</v>
      </c>
      <c r="G98" s="122">
        <f t="shared" si="0"/>
        <v>0</v>
      </c>
      <c r="H98" s="18"/>
      <c r="I98" s="126">
        <f t="shared" si="1"/>
        <v>0</v>
      </c>
      <c r="J98" s="121">
        <f t="shared" si="5"/>
        <v>0</v>
      </c>
      <c r="K98" s="30"/>
      <c r="L98" s="31"/>
      <c r="M98" s="32"/>
    </row>
    <row r="99" spans="2:13" ht="15" customHeight="1" x14ac:dyDescent="0.25">
      <c r="B99" s="29">
        <v>90</v>
      </c>
      <c r="C99" s="15"/>
      <c r="D99" s="16"/>
      <c r="E99" s="17"/>
      <c r="F99" s="121">
        <f t="shared" si="4"/>
        <v>0</v>
      </c>
      <c r="G99" s="122">
        <f t="shared" si="0"/>
        <v>0</v>
      </c>
      <c r="H99" s="18"/>
      <c r="I99" s="126">
        <f t="shared" si="1"/>
        <v>0</v>
      </c>
      <c r="J99" s="121">
        <f t="shared" si="5"/>
        <v>0</v>
      </c>
      <c r="K99" s="30"/>
      <c r="L99" s="31"/>
      <c r="M99" s="32"/>
    </row>
    <row r="100" spans="2:13" ht="15" customHeight="1" x14ac:dyDescent="0.25">
      <c r="B100" s="29">
        <v>91</v>
      </c>
      <c r="C100" s="15"/>
      <c r="D100" s="16"/>
      <c r="E100" s="17"/>
      <c r="F100" s="121">
        <f t="shared" si="4"/>
        <v>0</v>
      </c>
      <c r="G100" s="122">
        <f t="shared" si="0"/>
        <v>0</v>
      </c>
      <c r="H100" s="18"/>
      <c r="I100" s="126">
        <f t="shared" si="1"/>
        <v>0</v>
      </c>
      <c r="J100" s="121">
        <f t="shared" si="5"/>
        <v>0</v>
      </c>
      <c r="K100" s="30"/>
      <c r="L100" s="31"/>
      <c r="M100" s="32"/>
    </row>
    <row r="101" spans="2:13" ht="15" customHeight="1" x14ac:dyDescent="0.25">
      <c r="B101" s="29">
        <v>92</v>
      </c>
      <c r="C101" s="15"/>
      <c r="D101" s="16"/>
      <c r="E101" s="17"/>
      <c r="F101" s="121">
        <f t="shared" si="4"/>
        <v>0</v>
      </c>
      <c r="G101" s="122">
        <f t="shared" si="0"/>
        <v>0</v>
      </c>
      <c r="H101" s="18"/>
      <c r="I101" s="126">
        <f t="shared" si="1"/>
        <v>0</v>
      </c>
      <c r="J101" s="121">
        <f t="shared" si="5"/>
        <v>0</v>
      </c>
      <c r="K101" s="30"/>
      <c r="L101" s="31"/>
      <c r="M101" s="32"/>
    </row>
    <row r="102" spans="2:13" ht="15" customHeight="1" x14ac:dyDescent="0.25">
      <c r="B102" s="29">
        <v>93</v>
      </c>
      <c r="C102" s="15"/>
      <c r="D102" s="16"/>
      <c r="E102" s="17"/>
      <c r="F102" s="121">
        <f t="shared" si="4"/>
        <v>0</v>
      </c>
      <c r="G102" s="122">
        <f t="shared" si="0"/>
        <v>0</v>
      </c>
      <c r="H102" s="18"/>
      <c r="I102" s="126">
        <f t="shared" si="1"/>
        <v>0</v>
      </c>
      <c r="J102" s="121">
        <f t="shared" si="5"/>
        <v>0</v>
      </c>
      <c r="K102" s="30"/>
      <c r="L102" s="31"/>
      <c r="M102" s="32"/>
    </row>
    <row r="103" spans="2:13" ht="15" customHeight="1" x14ac:dyDescent="0.25">
      <c r="B103" s="29">
        <v>94</v>
      </c>
      <c r="C103" s="15"/>
      <c r="D103" s="16"/>
      <c r="E103" s="17"/>
      <c r="F103" s="121">
        <f t="shared" si="4"/>
        <v>0</v>
      </c>
      <c r="G103" s="122">
        <f t="shared" si="0"/>
        <v>0</v>
      </c>
      <c r="H103" s="18"/>
      <c r="I103" s="126">
        <f t="shared" si="1"/>
        <v>0</v>
      </c>
      <c r="J103" s="121">
        <f t="shared" si="5"/>
        <v>0</v>
      </c>
      <c r="K103" s="30"/>
      <c r="L103" s="31"/>
      <c r="M103" s="32"/>
    </row>
    <row r="104" spans="2:13" ht="15" customHeight="1" x14ac:dyDescent="0.25">
      <c r="B104" s="29">
        <v>95</v>
      </c>
      <c r="C104" s="15"/>
      <c r="D104" s="16"/>
      <c r="E104" s="17"/>
      <c r="F104" s="121">
        <f t="shared" si="4"/>
        <v>0</v>
      </c>
      <c r="G104" s="122">
        <f t="shared" si="0"/>
        <v>0</v>
      </c>
      <c r="H104" s="18"/>
      <c r="I104" s="126">
        <f t="shared" si="1"/>
        <v>0</v>
      </c>
      <c r="J104" s="121">
        <f t="shared" si="5"/>
        <v>0</v>
      </c>
      <c r="K104" s="30"/>
      <c r="L104" s="31"/>
      <c r="M104" s="32"/>
    </row>
    <row r="105" spans="2:13" ht="15" customHeight="1" x14ac:dyDescent="0.25">
      <c r="B105" s="29">
        <v>96</v>
      </c>
      <c r="C105" s="15"/>
      <c r="D105" s="16"/>
      <c r="E105" s="17"/>
      <c r="F105" s="121">
        <f t="shared" si="4"/>
        <v>0</v>
      </c>
      <c r="G105" s="122">
        <f t="shared" si="0"/>
        <v>0</v>
      </c>
      <c r="H105" s="18"/>
      <c r="I105" s="126">
        <f t="shared" si="1"/>
        <v>0</v>
      </c>
      <c r="J105" s="121">
        <f t="shared" si="5"/>
        <v>0</v>
      </c>
      <c r="K105" s="30"/>
      <c r="L105" s="31"/>
      <c r="M105" s="32"/>
    </row>
    <row r="106" spans="2:13" ht="15" customHeight="1" x14ac:dyDescent="0.25">
      <c r="B106" s="29">
        <v>97</v>
      </c>
      <c r="C106" s="15"/>
      <c r="D106" s="16"/>
      <c r="E106" s="17"/>
      <c r="F106" s="121">
        <f t="shared" si="4"/>
        <v>0</v>
      </c>
      <c r="G106" s="122">
        <f t="shared" si="0"/>
        <v>0</v>
      </c>
      <c r="H106" s="18"/>
      <c r="I106" s="126">
        <f t="shared" si="1"/>
        <v>0</v>
      </c>
      <c r="J106" s="121">
        <f t="shared" si="5"/>
        <v>0</v>
      </c>
      <c r="K106" s="30"/>
      <c r="L106" s="31"/>
      <c r="M106" s="32"/>
    </row>
    <row r="107" spans="2:13" ht="15" customHeight="1" x14ac:dyDescent="0.25">
      <c r="B107" s="29">
        <v>98</v>
      </c>
      <c r="C107" s="15"/>
      <c r="D107" s="16"/>
      <c r="E107" s="17"/>
      <c r="F107" s="121">
        <f t="shared" si="4"/>
        <v>0</v>
      </c>
      <c r="G107" s="122">
        <f t="shared" si="0"/>
        <v>0</v>
      </c>
      <c r="H107" s="18"/>
      <c r="I107" s="126">
        <f t="shared" si="1"/>
        <v>0</v>
      </c>
      <c r="J107" s="121">
        <f t="shared" si="5"/>
        <v>0</v>
      </c>
      <c r="K107" s="30"/>
      <c r="L107" s="31"/>
      <c r="M107" s="32"/>
    </row>
    <row r="108" spans="2:13" ht="15" customHeight="1" x14ac:dyDescent="0.25">
      <c r="B108" s="29">
        <v>99</v>
      </c>
      <c r="C108" s="15"/>
      <c r="D108" s="16"/>
      <c r="E108" s="17"/>
      <c r="F108" s="121">
        <f t="shared" si="4"/>
        <v>0</v>
      </c>
      <c r="G108" s="122">
        <f t="shared" si="0"/>
        <v>0</v>
      </c>
      <c r="H108" s="18"/>
      <c r="I108" s="126">
        <f t="shared" si="1"/>
        <v>0</v>
      </c>
      <c r="J108" s="121">
        <f t="shared" si="5"/>
        <v>0</v>
      </c>
      <c r="K108" s="30"/>
      <c r="L108" s="31"/>
      <c r="M108" s="32"/>
    </row>
    <row r="109" spans="2:13" ht="15" customHeight="1" x14ac:dyDescent="0.3">
      <c r="B109" s="29">
        <v>100</v>
      </c>
      <c r="C109" s="2"/>
      <c r="D109" s="1"/>
      <c r="E109" s="13"/>
      <c r="F109" s="114">
        <f>+D109*E109</f>
        <v>0</v>
      </c>
      <c r="G109" s="115">
        <f t="shared" si="0"/>
        <v>0</v>
      </c>
      <c r="H109" s="11"/>
      <c r="I109" s="116">
        <f t="shared" si="1"/>
        <v>0</v>
      </c>
      <c r="J109" s="114">
        <f>IFERROR(+(G109/D109)*I109,0)</f>
        <v>0</v>
      </c>
      <c r="K109" s="30">
        <f t="shared" ref="K109:K177" si="6">100%-H109</f>
        <v>1</v>
      </c>
      <c r="L109" s="31">
        <f t="shared" ref="L109:L177" si="7">+D109-I109</f>
        <v>0</v>
      </c>
      <c r="M109" s="32">
        <f t="shared" ref="M109:M177" si="8">+F109-J109</f>
        <v>0</v>
      </c>
    </row>
    <row r="110" spans="2:13" ht="15" customHeight="1" x14ac:dyDescent="0.3">
      <c r="B110" s="29">
        <v>101</v>
      </c>
      <c r="C110" s="2"/>
      <c r="D110" s="1"/>
      <c r="E110" s="13"/>
      <c r="F110" s="114">
        <f t="shared" ref="F110:F173" si="9">+D110*E110</f>
        <v>0</v>
      </c>
      <c r="G110" s="115">
        <f t="shared" si="0"/>
        <v>0</v>
      </c>
      <c r="H110" s="11"/>
      <c r="I110" s="116">
        <f t="shared" si="1"/>
        <v>0</v>
      </c>
      <c r="J110" s="114">
        <f>IFERROR(+(G110/D110)*I110,0)</f>
        <v>0</v>
      </c>
      <c r="K110" s="30">
        <f t="shared" si="6"/>
        <v>1</v>
      </c>
      <c r="L110" s="31">
        <f t="shared" si="7"/>
        <v>0</v>
      </c>
      <c r="M110" s="32">
        <f t="shared" si="8"/>
        <v>0</v>
      </c>
    </row>
    <row r="111" spans="2:13" ht="15" customHeight="1" x14ac:dyDescent="0.3">
      <c r="B111" s="29">
        <v>102</v>
      </c>
      <c r="C111" s="2"/>
      <c r="D111" s="1"/>
      <c r="E111" s="13"/>
      <c r="F111" s="114">
        <f>+D111*E111</f>
        <v>0</v>
      </c>
      <c r="G111" s="115">
        <f t="shared" si="0"/>
        <v>0</v>
      </c>
      <c r="H111" s="11"/>
      <c r="I111" s="116">
        <f t="shared" si="1"/>
        <v>0</v>
      </c>
      <c r="J111" s="114">
        <f t="shared" ref="J111:J177" si="10">IFERROR(+(G111/D111)*I111,0)</f>
        <v>0</v>
      </c>
      <c r="K111" s="30">
        <f t="shared" si="6"/>
        <v>1</v>
      </c>
      <c r="L111" s="31">
        <f t="shared" si="7"/>
        <v>0</v>
      </c>
      <c r="M111" s="32">
        <f t="shared" si="8"/>
        <v>0</v>
      </c>
    </row>
    <row r="112" spans="2:13" ht="15" customHeight="1" x14ac:dyDescent="0.3">
      <c r="B112" s="29">
        <v>103</v>
      </c>
      <c r="C112" s="2"/>
      <c r="D112" s="1"/>
      <c r="E112" s="13"/>
      <c r="F112" s="114">
        <f t="shared" si="9"/>
        <v>0</v>
      </c>
      <c r="G112" s="115">
        <f t="shared" si="0"/>
        <v>0</v>
      </c>
      <c r="H112" s="11"/>
      <c r="I112" s="116">
        <f t="shared" si="1"/>
        <v>0</v>
      </c>
      <c r="J112" s="114">
        <f t="shared" si="10"/>
        <v>0</v>
      </c>
      <c r="K112" s="30">
        <f t="shared" si="6"/>
        <v>1</v>
      </c>
      <c r="L112" s="31">
        <f t="shared" si="7"/>
        <v>0</v>
      </c>
      <c r="M112" s="32">
        <f t="shared" si="8"/>
        <v>0</v>
      </c>
    </row>
    <row r="113" spans="2:13" ht="15" customHeight="1" x14ac:dyDescent="0.3">
      <c r="B113" s="29">
        <v>104</v>
      </c>
      <c r="C113" s="2"/>
      <c r="D113" s="1"/>
      <c r="E113" s="13"/>
      <c r="F113" s="114">
        <f t="shared" si="9"/>
        <v>0</v>
      </c>
      <c r="G113" s="115">
        <f t="shared" si="0"/>
        <v>0</v>
      </c>
      <c r="H113" s="11"/>
      <c r="I113" s="116">
        <f t="shared" si="1"/>
        <v>0</v>
      </c>
      <c r="J113" s="114">
        <f t="shared" si="10"/>
        <v>0</v>
      </c>
      <c r="K113" s="30">
        <f t="shared" si="6"/>
        <v>1</v>
      </c>
      <c r="L113" s="31">
        <f t="shared" si="7"/>
        <v>0</v>
      </c>
      <c r="M113" s="32">
        <f t="shared" si="8"/>
        <v>0</v>
      </c>
    </row>
    <row r="114" spans="2:13" ht="15" customHeight="1" x14ac:dyDescent="0.3">
      <c r="B114" s="29">
        <v>105</v>
      </c>
      <c r="C114" s="2"/>
      <c r="D114" s="1"/>
      <c r="E114" s="13"/>
      <c r="F114" s="114">
        <f t="shared" si="9"/>
        <v>0</v>
      </c>
      <c r="G114" s="115">
        <f t="shared" si="0"/>
        <v>0</v>
      </c>
      <c r="H114" s="11"/>
      <c r="I114" s="116">
        <f t="shared" si="1"/>
        <v>0</v>
      </c>
      <c r="J114" s="114">
        <f t="shared" si="10"/>
        <v>0</v>
      </c>
      <c r="K114" s="30">
        <f t="shared" si="6"/>
        <v>1</v>
      </c>
      <c r="L114" s="31">
        <f t="shared" si="7"/>
        <v>0</v>
      </c>
      <c r="M114" s="32">
        <f t="shared" si="8"/>
        <v>0</v>
      </c>
    </row>
    <row r="115" spans="2:13" ht="15" customHeight="1" x14ac:dyDescent="0.3">
      <c r="B115" s="29">
        <v>106</v>
      </c>
      <c r="C115" s="2"/>
      <c r="D115" s="1"/>
      <c r="E115" s="13"/>
      <c r="F115" s="114">
        <f t="shared" si="9"/>
        <v>0</v>
      </c>
      <c r="G115" s="115">
        <f t="shared" si="0"/>
        <v>0</v>
      </c>
      <c r="H115" s="11"/>
      <c r="I115" s="116">
        <f t="shared" si="1"/>
        <v>0</v>
      </c>
      <c r="J115" s="114">
        <f t="shared" si="10"/>
        <v>0</v>
      </c>
      <c r="K115" s="30">
        <f t="shared" si="6"/>
        <v>1</v>
      </c>
      <c r="L115" s="31">
        <f t="shared" si="7"/>
        <v>0</v>
      </c>
      <c r="M115" s="32">
        <f t="shared" si="8"/>
        <v>0</v>
      </c>
    </row>
    <row r="116" spans="2:13" ht="15" customHeight="1" x14ac:dyDescent="0.3">
      <c r="B116" s="29">
        <v>107</v>
      </c>
      <c r="C116" s="2"/>
      <c r="D116" s="1"/>
      <c r="E116" s="13"/>
      <c r="F116" s="114">
        <f t="shared" si="9"/>
        <v>0</v>
      </c>
      <c r="G116" s="115">
        <f t="shared" si="0"/>
        <v>0</v>
      </c>
      <c r="H116" s="11"/>
      <c r="I116" s="116">
        <f t="shared" si="1"/>
        <v>0</v>
      </c>
      <c r="J116" s="114">
        <f t="shared" si="10"/>
        <v>0</v>
      </c>
      <c r="K116" s="30">
        <f t="shared" si="6"/>
        <v>1</v>
      </c>
      <c r="L116" s="31">
        <f t="shared" si="7"/>
        <v>0</v>
      </c>
      <c r="M116" s="32">
        <f t="shared" si="8"/>
        <v>0</v>
      </c>
    </row>
    <row r="117" spans="2:13" ht="15" customHeight="1" x14ac:dyDescent="0.3">
      <c r="B117" s="29">
        <v>108</v>
      </c>
      <c r="C117" s="2"/>
      <c r="D117" s="1"/>
      <c r="E117" s="13"/>
      <c r="F117" s="114">
        <f t="shared" si="9"/>
        <v>0</v>
      </c>
      <c r="G117" s="115">
        <f t="shared" si="0"/>
        <v>0</v>
      </c>
      <c r="H117" s="11"/>
      <c r="I117" s="116">
        <f t="shared" si="1"/>
        <v>0</v>
      </c>
      <c r="J117" s="114">
        <f t="shared" si="10"/>
        <v>0</v>
      </c>
      <c r="K117" s="30">
        <f t="shared" si="6"/>
        <v>1</v>
      </c>
      <c r="L117" s="31">
        <f t="shared" si="7"/>
        <v>0</v>
      </c>
      <c r="M117" s="32">
        <f t="shared" si="8"/>
        <v>0</v>
      </c>
    </row>
    <row r="118" spans="2:13" ht="15" customHeight="1" x14ac:dyDescent="0.3">
      <c r="B118" s="29">
        <v>109</v>
      </c>
      <c r="C118" s="2"/>
      <c r="D118" s="1"/>
      <c r="E118" s="13"/>
      <c r="F118" s="114">
        <f t="shared" si="9"/>
        <v>0</v>
      </c>
      <c r="G118" s="115">
        <f t="shared" si="0"/>
        <v>0</v>
      </c>
      <c r="H118" s="11"/>
      <c r="I118" s="116">
        <f t="shared" si="1"/>
        <v>0</v>
      </c>
      <c r="J118" s="114">
        <f t="shared" si="10"/>
        <v>0</v>
      </c>
      <c r="K118" s="30">
        <f t="shared" si="6"/>
        <v>1</v>
      </c>
      <c r="L118" s="31">
        <f t="shared" si="7"/>
        <v>0</v>
      </c>
      <c r="M118" s="32">
        <f t="shared" si="8"/>
        <v>0</v>
      </c>
    </row>
    <row r="119" spans="2:13" ht="15" customHeight="1" x14ac:dyDescent="0.3">
      <c r="B119" s="29">
        <v>110</v>
      </c>
      <c r="C119" s="2"/>
      <c r="D119" s="1"/>
      <c r="E119" s="13"/>
      <c r="F119" s="114">
        <f t="shared" si="9"/>
        <v>0</v>
      </c>
      <c r="G119" s="115">
        <f t="shared" si="0"/>
        <v>0</v>
      </c>
      <c r="H119" s="11"/>
      <c r="I119" s="116">
        <f t="shared" si="1"/>
        <v>0</v>
      </c>
      <c r="J119" s="114">
        <f t="shared" si="10"/>
        <v>0</v>
      </c>
      <c r="K119" s="30">
        <f t="shared" si="6"/>
        <v>1</v>
      </c>
      <c r="L119" s="31">
        <f t="shared" si="7"/>
        <v>0</v>
      </c>
      <c r="M119" s="32">
        <f t="shared" si="8"/>
        <v>0</v>
      </c>
    </row>
    <row r="120" spans="2:13" ht="15" customHeight="1" x14ac:dyDescent="0.3">
      <c r="B120" s="29">
        <v>111</v>
      </c>
      <c r="C120" s="2"/>
      <c r="D120" s="1"/>
      <c r="E120" s="13"/>
      <c r="F120" s="114">
        <f t="shared" si="9"/>
        <v>0</v>
      </c>
      <c r="G120" s="115">
        <f t="shared" si="0"/>
        <v>0</v>
      </c>
      <c r="H120" s="11"/>
      <c r="I120" s="116">
        <f t="shared" si="1"/>
        <v>0</v>
      </c>
      <c r="J120" s="114">
        <f t="shared" si="10"/>
        <v>0</v>
      </c>
      <c r="K120" s="30">
        <f t="shared" si="6"/>
        <v>1</v>
      </c>
      <c r="L120" s="31">
        <f t="shared" si="7"/>
        <v>0</v>
      </c>
      <c r="M120" s="32">
        <f t="shared" si="8"/>
        <v>0</v>
      </c>
    </row>
    <row r="121" spans="2:13" ht="15" customHeight="1" x14ac:dyDescent="0.3">
      <c r="B121" s="29">
        <v>112</v>
      </c>
      <c r="C121" s="2"/>
      <c r="D121" s="1"/>
      <c r="E121" s="13"/>
      <c r="F121" s="114">
        <f t="shared" si="9"/>
        <v>0</v>
      </c>
      <c r="G121" s="115">
        <f t="shared" si="0"/>
        <v>0</v>
      </c>
      <c r="H121" s="11"/>
      <c r="I121" s="116">
        <f t="shared" si="1"/>
        <v>0</v>
      </c>
      <c r="J121" s="114">
        <f t="shared" si="10"/>
        <v>0</v>
      </c>
      <c r="K121" s="30">
        <f t="shared" si="6"/>
        <v>1</v>
      </c>
      <c r="L121" s="31">
        <f t="shared" si="7"/>
        <v>0</v>
      </c>
      <c r="M121" s="32">
        <f t="shared" si="8"/>
        <v>0</v>
      </c>
    </row>
    <row r="122" spans="2:13" ht="15" customHeight="1" x14ac:dyDescent="0.3">
      <c r="B122" s="29">
        <v>113</v>
      </c>
      <c r="C122" s="2"/>
      <c r="D122" s="1"/>
      <c r="E122" s="13"/>
      <c r="F122" s="114">
        <f t="shared" si="9"/>
        <v>0</v>
      </c>
      <c r="G122" s="115">
        <f t="shared" si="0"/>
        <v>0</v>
      </c>
      <c r="H122" s="11"/>
      <c r="I122" s="116">
        <f t="shared" si="1"/>
        <v>0</v>
      </c>
      <c r="J122" s="114">
        <f t="shared" si="10"/>
        <v>0</v>
      </c>
      <c r="K122" s="30">
        <f t="shared" si="6"/>
        <v>1</v>
      </c>
      <c r="L122" s="31">
        <f t="shared" si="7"/>
        <v>0</v>
      </c>
      <c r="M122" s="32">
        <f t="shared" si="8"/>
        <v>0</v>
      </c>
    </row>
    <row r="123" spans="2:13" ht="15" customHeight="1" x14ac:dyDescent="0.3">
      <c r="B123" s="29">
        <v>114</v>
      </c>
      <c r="C123" s="2"/>
      <c r="D123" s="1"/>
      <c r="E123" s="13"/>
      <c r="F123" s="114">
        <f t="shared" si="9"/>
        <v>0</v>
      </c>
      <c r="G123" s="115">
        <f t="shared" si="0"/>
        <v>0</v>
      </c>
      <c r="H123" s="11"/>
      <c r="I123" s="116">
        <f t="shared" si="1"/>
        <v>0</v>
      </c>
      <c r="J123" s="114">
        <f t="shared" si="10"/>
        <v>0</v>
      </c>
      <c r="K123" s="30">
        <f t="shared" si="6"/>
        <v>1</v>
      </c>
      <c r="L123" s="31">
        <f t="shared" si="7"/>
        <v>0</v>
      </c>
      <c r="M123" s="32">
        <f t="shared" si="8"/>
        <v>0</v>
      </c>
    </row>
    <row r="124" spans="2:13" ht="15" customHeight="1" x14ac:dyDescent="0.3">
      <c r="B124" s="29">
        <v>115</v>
      </c>
      <c r="C124" s="2"/>
      <c r="D124" s="1"/>
      <c r="E124" s="13"/>
      <c r="F124" s="114">
        <f t="shared" si="9"/>
        <v>0</v>
      </c>
      <c r="G124" s="115">
        <f t="shared" si="0"/>
        <v>0</v>
      </c>
      <c r="H124" s="11"/>
      <c r="I124" s="116">
        <f t="shared" si="1"/>
        <v>0</v>
      </c>
      <c r="J124" s="114">
        <f t="shared" si="10"/>
        <v>0</v>
      </c>
      <c r="K124" s="30">
        <f t="shared" si="6"/>
        <v>1</v>
      </c>
      <c r="L124" s="31">
        <f t="shared" si="7"/>
        <v>0</v>
      </c>
      <c r="M124" s="32">
        <f t="shared" si="8"/>
        <v>0</v>
      </c>
    </row>
    <row r="125" spans="2:13" ht="15" customHeight="1" x14ac:dyDescent="0.3">
      <c r="B125" s="29">
        <v>116</v>
      </c>
      <c r="C125" s="2"/>
      <c r="D125" s="1"/>
      <c r="E125" s="13"/>
      <c r="F125" s="114">
        <f t="shared" si="9"/>
        <v>0</v>
      </c>
      <c r="G125" s="115">
        <f t="shared" si="0"/>
        <v>0</v>
      </c>
      <c r="H125" s="11"/>
      <c r="I125" s="116">
        <f t="shared" si="1"/>
        <v>0</v>
      </c>
      <c r="J125" s="114">
        <f t="shared" si="10"/>
        <v>0</v>
      </c>
      <c r="K125" s="30">
        <f t="shared" si="6"/>
        <v>1</v>
      </c>
      <c r="L125" s="31">
        <f t="shared" si="7"/>
        <v>0</v>
      </c>
      <c r="M125" s="32">
        <f t="shared" si="8"/>
        <v>0</v>
      </c>
    </row>
    <row r="126" spans="2:13" s="34" customFormat="1" ht="15" customHeight="1" x14ac:dyDescent="0.3">
      <c r="B126" s="29">
        <v>117</v>
      </c>
      <c r="C126" s="3"/>
      <c r="D126" s="4"/>
      <c r="E126" s="14"/>
      <c r="F126" s="114">
        <f t="shared" si="9"/>
        <v>0</v>
      </c>
      <c r="G126" s="115">
        <f t="shared" si="0"/>
        <v>0</v>
      </c>
      <c r="H126" s="12"/>
      <c r="I126" s="116">
        <f t="shared" si="1"/>
        <v>0</v>
      </c>
      <c r="J126" s="114">
        <f t="shared" si="10"/>
        <v>0</v>
      </c>
      <c r="K126" s="30">
        <f t="shared" si="6"/>
        <v>1</v>
      </c>
      <c r="L126" s="31">
        <f t="shared" si="7"/>
        <v>0</v>
      </c>
      <c r="M126" s="32">
        <f t="shared" si="8"/>
        <v>0</v>
      </c>
    </row>
    <row r="127" spans="2:13" ht="15" customHeight="1" x14ac:dyDescent="0.3">
      <c r="B127" s="29">
        <v>118</v>
      </c>
      <c r="C127" s="2"/>
      <c r="D127" s="1"/>
      <c r="E127" s="13"/>
      <c r="F127" s="114">
        <f t="shared" si="9"/>
        <v>0</v>
      </c>
      <c r="G127" s="115">
        <f t="shared" si="0"/>
        <v>0</v>
      </c>
      <c r="H127" s="11"/>
      <c r="I127" s="116">
        <f t="shared" si="1"/>
        <v>0</v>
      </c>
      <c r="J127" s="114">
        <f t="shared" si="10"/>
        <v>0</v>
      </c>
      <c r="K127" s="30">
        <f t="shared" si="6"/>
        <v>1</v>
      </c>
      <c r="L127" s="31">
        <f t="shared" si="7"/>
        <v>0</v>
      </c>
      <c r="M127" s="32">
        <f t="shared" si="8"/>
        <v>0</v>
      </c>
    </row>
    <row r="128" spans="2:13" ht="15" customHeight="1" x14ac:dyDescent="0.3">
      <c r="B128" s="29">
        <v>119</v>
      </c>
      <c r="C128" s="2"/>
      <c r="D128" s="1"/>
      <c r="E128" s="13"/>
      <c r="F128" s="114">
        <f t="shared" si="9"/>
        <v>0</v>
      </c>
      <c r="G128" s="115">
        <f t="shared" si="0"/>
        <v>0</v>
      </c>
      <c r="H128" s="11"/>
      <c r="I128" s="116">
        <f t="shared" si="1"/>
        <v>0</v>
      </c>
      <c r="J128" s="114">
        <f t="shared" si="10"/>
        <v>0</v>
      </c>
      <c r="K128" s="30">
        <f t="shared" si="6"/>
        <v>1</v>
      </c>
      <c r="L128" s="31">
        <f t="shared" si="7"/>
        <v>0</v>
      </c>
      <c r="M128" s="32">
        <f t="shared" si="8"/>
        <v>0</v>
      </c>
    </row>
    <row r="129" spans="2:13" ht="15" customHeight="1" x14ac:dyDescent="0.3">
      <c r="B129" s="29">
        <v>120</v>
      </c>
      <c r="C129" s="2"/>
      <c r="D129" s="1"/>
      <c r="E129" s="13"/>
      <c r="F129" s="114">
        <f t="shared" si="9"/>
        <v>0</v>
      </c>
      <c r="G129" s="115">
        <f t="shared" si="0"/>
        <v>0</v>
      </c>
      <c r="H129" s="11"/>
      <c r="I129" s="116">
        <f t="shared" si="1"/>
        <v>0</v>
      </c>
      <c r="J129" s="114">
        <f t="shared" si="10"/>
        <v>0</v>
      </c>
      <c r="K129" s="30">
        <f t="shared" si="6"/>
        <v>1</v>
      </c>
      <c r="L129" s="31">
        <f t="shared" si="7"/>
        <v>0</v>
      </c>
      <c r="M129" s="32">
        <f t="shared" si="8"/>
        <v>0</v>
      </c>
    </row>
    <row r="130" spans="2:13" ht="15" customHeight="1" x14ac:dyDescent="0.3">
      <c r="B130" s="29">
        <v>121</v>
      </c>
      <c r="C130" s="2"/>
      <c r="D130" s="1"/>
      <c r="E130" s="13"/>
      <c r="F130" s="114">
        <f t="shared" si="9"/>
        <v>0</v>
      </c>
      <c r="G130" s="115">
        <f t="shared" si="0"/>
        <v>0</v>
      </c>
      <c r="H130" s="11"/>
      <c r="I130" s="116">
        <f t="shared" si="1"/>
        <v>0</v>
      </c>
      <c r="J130" s="114">
        <f t="shared" si="10"/>
        <v>0</v>
      </c>
      <c r="K130" s="30">
        <f t="shared" si="6"/>
        <v>1</v>
      </c>
      <c r="L130" s="31">
        <f t="shared" si="7"/>
        <v>0</v>
      </c>
      <c r="M130" s="32">
        <f t="shared" si="8"/>
        <v>0</v>
      </c>
    </row>
    <row r="131" spans="2:13" ht="15" customHeight="1" x14ac:dyDescent="0.3">
      <c r="B131" s="29">
        <v>122</v>
      </c>
      <c r="C131" s="2"/>
      <c r="D131" s="1"/>
      <c r="E131" s="13"/>
      <c r="F131" s="114">
        <f t="shared" ref="F131:F135" si="11">+D131*E131</f>
        <v>0</v>
      </c>
      <c r="G131" s="115">
        <f t="shared" si="0"/>
        <v>0</v>
      </c>
      <c r="H131" s="11"/>
      <c r="I131" s="116">
        <f t="shared" ref="I131:I135" si="12">H131*D131</f>
        <v>0</v>
      </c>
      <c r="J131" s="114">
        <f t="shared" ref="J131:J135" si="13">IFERROR(+(G131/D131)*I131,0)</f>
        <v>0</v>
      </c>
      <c r="K131" s="30"/>
      <c r="L131" s="31"/>
      <c r="M131" s="32"/>
    </row>
    <row r="132" spans="2:13" ht="15" customHeight="1" x14ac:dyDescent="0.3">
      <c r="B132" s="29">
        <v>123</v>
      </c>
      <c r="C132" s="2"/>
      <c r="D132" s="1"/>
      <c r="E132" s="13"/>
      <c r="F132" s="114">
        <f t="shared" si="11"/>
        <v>0</v>
      </c>
      <c r="G132" s="115">
        <f t="shared" si="0"/>
        <v>0</v>
      </c>
      <c r="H132" s="11"/>
      <c r="I132" s="116">
        <f t="shared" si="12"/>
        <v>0</v>
      </c>
      <c r="J132" s="114">
        <f t="shared" si="13"/>
        <v>0</v>
      </c>
      <c r="K132" s="30"/>
      <c r="L132" s="31"/>
      <c r="M132" s="32"/>
    </row>
    <row r="133" spans="2:13" ht="15" customHeight="1" x14ac:dyDescent="0.3">
      <c r="B133" s="29">
        <v>124</v>
      </c>
      <c r="C133" s="2"/>
      <c r="D133" s="1"/>
      <c r="E133" s="13"/>
      <c r="F133" s="114">
        <f t="shared" si="11"/>
        <v>0</v>
      </c>
      <c r="G133" s="115">
        <f t="shared" si="0"/>
        <v>0</v>
      </c>
      <c r="H133" s="11"/>
      <c r="I133" s="116">
        <f t="shared" si="12"/>
        <v>0</v>
      </c>
      <c r="J133" s="114">
        <f t="shared" si="13"/>
        <v>0</v>
      </c>
      <c r="K133" s="30"/>
      <c r="L133" s="31"/>
      <c r="M133" s="32"/>
    </row>
    <row r="134" spans="2:13" ht="15" customHeight="1" x14ac:dyDescent="0.3">
      <c r="B134" s="29">
        <v>125</v>
      </c>
      <c r="C134" s="2"/>
      <c r="D134" s="1"/>
      <c r="E134" s="13"/>
      <c r="F134" s="114">
        <f t="shared" si="11"/>
        <v>0</v>
      </c>
      <c r="G134" s="115">
        <f t="shared" si="0"/>
        <v>0</v>
      </c>
      <c r="H134" s="11"/>
      <c r="I134" s="116">
        <f t="shared" si="12"/>
        <v>0</v>
      </c>
      <c r="J134" s="114">
        <f t="shared" si="13"/>
        <v>0</v>
      </c>
      <c r="K134" s="30"/>
      <c r="L134" s="31"/>
      <c r="M134" s="32"/>
    </row>
    <row r="135" spans="2:13" ht="15" customHeight="1" x14ac:dyDescent="0.3">
      <c r="B135" s="29">
        <v>126</v>
      </c>
      <c r="C135" s="2"/>
      <c r="D135" s="1"/>
      <c r="E135" s="13"/>
      <c r="F135" s="114">
        <f t="shared" si="11"/>
        <v>0</v>
      </c>
      <c r="G135" s="115">
        <f t="shared" si="0"/>
        <v>0</v>
      </c>
      <c r="H135" s="11"/>
      <c r="I135" s="116">
        <f t="shared" si="12"/>
        <v>0</v>
      </c>
      <c r="J135" s="114">
        <f t="shared" si="13"/>
        <v>0</v>
      </c>
      <c r="K135" s="30"/>
      <c r="L135" s="31"/>
      <c r="M135" s="32"/>
    </row>
    <row r="136" spans="2:13" ht="15" customHeight="1" x14ac:dyDescent="0.3">
      <c r="B136" s="29">
        <v>127</v>
      </c>
      <c r="C136" s="2"/>
      <c r="D136" s="1"/>
      <c r="E136" s="13"/>
      <c r="F136" s="114">
        <f t="shared" ref="F136:F156" si="14">+D136*E136</f>
        <v>0</v>
      </c>
      <c r="G136" s="115">
        <f t="shared" si="0"/>
        <v>0</v>
      </c>
      <c r="H136" s="11"/>
      <c r="I136" s="116">
        <f t="shared" ref="I136:I156" si="15">H136*D136</f>
        <v>0</v>
      </c>
      <c r="J136" s="114">
        <f t="shared" ref="J136:J156" si="16">IFERROR(+(G136/D136)*I136,0)</f>
        <v>0</v>
      </c>
      <c r="K136" s="30"/>
      <c r="L136" s="31"/>
      <c r="M136" s="32"/>
    </row>
    <row r="137" spans="2:13" ht="15" customHeight="1" x14ac:dyDescent="0.3">
      <c r="B137" s="29">
        <v>128</v>
      </c>
      <c r="C137" s="2"/>
      <c r="D137" s="1"/>
      <c r="E137" s="13"/>
      <c r="F137" s="114">
        <f t="shared" si="14"/>
        <v>0</v>
      </c>
      <c r="G137" s="115">
        <f t="shared" si="0"/>
        <v>0</v>
      </c>
      <c r="H137" s="11"/>
      <c r="I137" s="116">
        <f t="shared" si="15"/>
        <v>0</v>
      </c>
      <c r="J137" s="114">
        <f t="shared" si="16"/>
        <v>0</v>
      </c>
      <c r="K137" s="30"/>
      <c r="L137" s="31"/>
      <c r="M137" s="32"/>
    </row>
    <row r="138" spans="2:13" ht="15" customHeight="1" x14ac:dyDescent="0.3">
      <c r="B138" s="29">
        <v>129</v>
      </c>
      <c r="C138" s="2"/>
      <c r="D138" s="1"/>
      <c r="E138" s="13"/>
      <c r="F138" s="114">
        <f t="shared" si="14"/>
        <v>0</v>
      </c>
      <c r="G138" s="115">
        <f t="shared" si="0"/>
        <v>0</v>
      </c>
      <c r="H138" s="11"/>
      <c r="I138" s="116">
        <f t="shared" si="15"/>
        <v>0</v>
      </c>
      <c r="J138" s="114">
        <f t="shared" si="16"/>
        <v>0</v>
      </c>
      <c r="K138" s="30"/>
      <c r="L138" s="31"/>
      <c r="M138" s="32"/>
    </row>
    <row r="139" spans="2:13" ht="15" customHeight="1" x14ac:dyDescent="0.3">
      <c r="B139" s="29">
        <v>130</v>
      </c>
      <c r="C139" s="2"/>
      <c r="D139" s="1"/>
      <c r="E139" s="13"/>
      <c r="F139" s="114">
        <f t="shared" si="14"/>
        <v>0</v>
      </c>
      <c r="G139" s="115">
        <f t="shared" si="0"/>
        <v>0</v>
      </c>
      <c r="H139" s="11"/>
      <c r="I139" s="116">
        <f t="shared" si="15"/>
        <v>0</v>
      </c>
      <c r="J139" s="114">
        <f t="shared" si="16"/>
        <v>0</v>
      </c>
      <c r="K139" s="30"/>
      <c r="L139" s="31"/>
      <c r="M139" s="32"/>
    </row>
    <row r="140" spans="2:13" ht="15" customHeight="1" x14ac:dyDescent="0.3">
      <c r="B140" s="29">
        <v>131</v>
      </c>
      <c r="C140" s="2"/>
      <c r="D140" s="1"/>
      <c r="E140" s="13"/>
      <c r="F140" s="114">
        <f t="shared" si="14"/>
        <v>0</v>
      </c>
      <c r="G140" s="115">
        <f t="shared" ref="G140:G159" si="17">IFERROR(IF((F140/D140)&gt;$F$187,($F$187*D140),F140),0)</f>
        <v>0</v>
      </c>
      <c r="H140" s="11"/>
      <c r="I140" s="116">
        <f t="shared" si="15"/>
        <v>0</v>
      </c>
      <c r="J140" s="114">
        <f t="shared" si="16"/>
        <v>0</v>
      </c>
      <c r="K140" s="30"/>
      <c r="L140" s="31"/>
      <c r="M140" s="32"/>
    </row>
    <row r="141" spans="2:13" ht="15" customHeight="1" x14ac:dyDescent="0.3">
      <c r="B141" s="29">
        <v>132</v>
      </c>
      <c r="C141" s="2"/>
      <c r="D141" s="1"/>
      <c r="E141" s="13"/>
      <c r="F141" s="114">
        <f t="shared" si="14"/>
        <v>0</v>
      </c>
      <c r="G141" s="115">
        <f t="shared" si="17"/>
        <v>0</v>
      </c>
      <c r="H141" s="11"/>
      <c r="I141" s="116">
        <f t="shared" si="15"/>
        <v>0</v>
      </c>
      <c r="J141" s="114">
        <f t="shared" si="16"/>
        <v>0</v>
      </c>
      <c r="K141" s="30"/>
      <c r="L141" s="31"/>
      <c r="M141" s="32"/>
    </row>
    <row r="142" spans="2:13" ht="15" customHeight="1" x14ac:dyDescent="0.3">
      <c r="B142" s="29">
        <v>133</v>
      </c>
      <c r="C142" s="2"/>
      <c r="D142" s="1"/>
      <c r="E142" s="13"/>
      <c r="F142" s="114">
        <f t="shared" si="14"/>
        <v>0</v>
      </c>
      <c r="G142" s="115">
        <f t="shared" si="17"/>
        <v>0</v>
      </c>
      <c r="H142" s="11"/>
      <c r="I142" s="116">
        <f t="shared" si="15"/>
        <v>0</v>
      </c>
      <c r="J142" s="114">
        <f t="shared" si="16"/>
        <v>0</v>
      </c>
      <c r="K142" s="30"/>
      <c r="L142" s="31"/>
      <c r="M142" s="32"/>
    </row>
    <row r="143" spans="2:13" ht="15" customHeight="1" x14ac:dyDescent="0.3">
      <c r="B143" s="29">
        <v>134</v>
      </c>
      <c r="C143" s="2"/>
      <c r="D143" s="1"/>
      <c r="E143" s="13"/>
      <c r="F143" s="114">
        <f t="shared" si="14"/>
        <v>0</v>
      </c>
      <c r="G143" s="115">
        <f t="shared" si="17"/>
        <v>0</v>
      </c>
      <c r="H143" s="11"/>
      <c r="I143" s="116">
        <f t="shared" si="15"/>
        <v>0</v>
      </c>
      <c r="J143" s="114">
        <f t="shared" si="16"/>
        <v>0</v>
      </c>
      <c r="K143" s="30"/>
      <c r="L143" s="31"/>
      <c r="M143" s="32"/>
    </row>
    <row r="144" spans="2:13" ht="15" customHeight="1" x14ac:dyDescent="0.3">
      <c r="B144" s="29">
        <v>135</v>
      </c>
      <c r="C144" s="2"/>
      <c r="D144" s="1"/>
      <c r="E144" s="13"/>
      <c r="F144" s="114">
        <f t="shared" si="14"/>
        <v>0</v>
      </c>
      <c r="G144" s="115">
        <f t="shared" si="17"/>
        <v>0</v>
      </c>
      <c r="H144" s="11"/>
      <c r="I144" s="116">
        <f t="shared" si="15"/>
        <v>0</v>
      </c>
      <c r="J144" s="114">
        <f t="shared" si="16"/>
        <v>0</v>
      </c>
      <c r="K144" s="30"/>
      <c r="L144" s="31"/>
      <c r="M144" s="32"/>
    </row>
    <row r="145" spans="2:13" ht="15" customHeight="1" x14ac:dyDescent="0.3">
      <c r="B145" s="29">
        <v>136</v>
      </c>
      <c r="C145" s="2"/>
      <c r="D145" s="1"/>
      <c r="E145" s="13"/>
      <c r="F145" s="114">
        <f t="shared" si="14"/>
        <v>0</v>
      </c>
      <c r="G145" s="115">
        <f t="shared" si="17"/>
        <v>0</v>
      </c>
      <c r="H145" s="11"/>
      <c r="I145" s="116">
        <f t="shared" si="15"/>
        <v>0</v>
      </c>
      <c r="J145" s="114">
        <f t="shared" si="16"/>
        <v>0</v>
      </c>
      <c r="K145" s="30"/>
      <c r="L145" s="31"/>
      <c r="M145" s="32"/>
    </row>
    <row r="146" spans="2:13" ht="15" customHeight="1" x14ac:dyDescent="0.3">
      <c r="B146" s="29">
        <v>137</v>
      </c>
      <c r="C146" s="2"/>
      <c r="D146" s="1"/>
      <c r="E146" s="13"/>
      <c r="F146" s="114">
        <f t="shared" si="14"/>
        <v>0</v>
      </c>
      <c r="G146" s="115">
        <f t="shared" si="17"/>
        <v>0</v>
      </c>
      <c r="H146" s="11"/>
      <c r="I146" s="116">
        <f t="shared" si="15"/>
        <v>0</v>
      </c>
      <c r="J146" s="114">
        <f t="shared" si="16"/>
        <v>0</v>
      </c>
      <c r="K146" s="30"/>
      <c r="L146" s="31"/>
      <c r="M146" s="32"/>
    </row>
    <row r="147" spans="2:13" ht="15" customHeight="1" x14ac:dyDescent="0.3">
      <c r="B147" s="29">
        <v>138</v>
      </c>
      <c r="C147" s="2"/>
      <c r="D147" s="1"/>
      <c r="E147" s="13"/>
      <c r="F147" s="114">
        <f t="shared" si="14"/>
        <v>0</v>
      </c>
      <c r="G147" s="115">
        <f t="shared" si="17"/>
        <v>0</v>
      </c>
      <c r="H147" s="11"/>
      <c r="I147" s="116">
        <f t="shared" si="15"/>
        <v>0</v>
      </c>
      <c r="J147" s="114">
        <f t="shared" si="16"/>
        <v>0</v>
      </c>
      <c r="K147" s="30"/>
      <c r="L147" s="31"/>
      <c r="M147" s="32"/>
    </row>
    <row r="148" spans="2:13" ht="15" customHeight="1" x14ac:dyDescent="0.3">
      <c r="B148" s="29">
        <v>139</v>
      </c>
      <c r="C148" s="2"/>
      <c r="D148" s="1"/>
      <c r="E148" s="13"/>
      <c r="F148" s="114">
        <f t="shared" si="14"/>
        <v>0</v>
      </c>
      <c r="G148" s="115">
        <f t="shared" si="17"/>
        <v>0</v>
      </c>
      <c r="H148" s="11"/>
      <c r="I148" s="116">
        <f t="shared" si="15"/>
        <v>0</v>
      </c>
      <c r="J148" s="114">
        <f t="shared" si="16"/>
        <v>0</v>
      </c>
      <c r="K148" s="30"/>
      <c r="L148" s="31"/>
      <c r="M148" s="32"/>
    </row>
    <row r="149" spans="2:13" ht="15" customHeight="1" x14ac:dyDescent="0.3">
      <c r="B149" s="29">
        <v>140</v>
      </c>
      <c r="C149" s="2"/>
      <c r="D149" s="1"/>
      <c r="E149" s="13"/>
      <c r="F149" s="114">
        <f t="shared" si="14"/>
        <v>0</v>
      </c>
      <c r="G149" s="115">
        <f t="shared" si="17"/>
        <v>0</v>
      </c>
      <c r="H149" s="11"/>
      <c r="I149" s="116">
        <f t="shared" si="15"/>
        <v>0</v>
      </c>
      <c r="J149" s="114">
        <f t="shared" si="16"/>
        <v>0</v>
      </c>
      <c r="K149" s="30"/>
      <c r="L149" s="31"/>
      <c r="M149" s="32"/>
    </row>
    <row r="150" spans="2:13" ht="15" customHeight="1" x14ac:dyDescent="0.3">
      <c r="B150" s="29">
        <v>141</v>
      </c>
      <c r="C150" s="2"/>
      <c r="D150" s="1"/>
      <c r="E150" s="13"/>
      <c r="F150" s="114">
        <f t="shared" si="14"/>
        <v>0</v>
      </c>
      <c r="G150" s="115">
        <f t="shared" si="17"/>
        <v>0</v>
      </c>
      <c r="H150" s="11"/>
      <c r="I150" s="116">
        <f t="shared" si="15"/>
        <v>0</v>
      </c>
      <c r="J150" s="114">
        <f t="shared" si="16"/>
        <v>0</v>
      </c>
      <c r="K150" s="30"/>
      <c r="L150" s="31"/>
      <c r="M150" s="32"/>
    </row>
    <row r="151" spans="2:13" ht="15" customHeight="1" x14ac:dyDescent="0.3">
      <c r="B151" s="29">
        <v>142</v>
      </c>
      <c r="C151" s="2"/>
      <c r="D151" s="1"/>
      <c r="E151" s="13"/>
      <c r="F151" s="114">
        <f t="shared" si="14"/>
        <v>0</v>
      </c>
      <c r="G151" s="115">
        <f t="shared" si="17"/>
        <v>0</v>
      </c>
      <c r="H151" s="11"/>
      <c r="I151" s="116">
        <f t="shared" si="15"/>
        <v>0</v>
      </c>
      <c r="J151" s="114">
        <f t="shared" si="16"/>
        <v>0</v>
      </c>
      <c r="K151" s="30"/>
      <c r="L151" s="31"/>
      <c r="M151" s="32"/>
    </row>
    <row r="152" spans="2:13" ht="15" customHeight="1" x14ac:dyDescent="0.3">
      <c r="B152" s="29">
        <v>143</v>
      </c>
      <c r="C152" s="2"/>
      <c r="D152" s="1"/>
      <c r="E152" s="13"/>
      <c r="F152" s="114">
        <f t="shared" si="14"/>
        <v>0</v>
      </c>
      <c r="G152" s="115">
        <f t="shared" si="17"/>
        <v>0</v>
      </c>
      <c r="H152" s="11"/>
      <c r="I152" s="116">
        <f t="shared" si="15"/>
        <v>0</v>
      </c>
      <c r="J152" s="114">
        <f t="shared" si="16"/>
        <v>0</v>
      </c>
      <c r="K152" s="30"/>
      <c r="L152" s="31"/>
      <c r="M152" s="32"/>
    </row>
    <row r="153" spans="2:13" ht="15" customHeight="1" x14ac:dyDescent="0.3">
      <c r="B153" s="29">
        <v>144</v>
      </c>
      <c r="C153" s="2"/>
      <c r="D153" s="1"/>
      <c r="E153" s="13"/>
      <c r="F153" s="114">
        <f t="shared" si="14"/>
        <v>0</v>
      </c>
      <c r="G153" s="115">
        <f t="shared" si="17"/>
        <v>0</v>
      </c>
      <c r="H153" s="11"/>
      <c r="I153" s="116">
        <f t="shared" si="15"/>
        <v>0</v>
      </c>
      <c r="J153" s="114">
        <f t="shared" si="16"/>
        <v>0</v>
      </c>
      <c r="K153" s="30"/>
      <c r="L153" s="31"/>
      <c r="M153" s="32"/>
    </row>
    <row r="154" spans="2:13" ht="15" customHeight="1" x14ac:dyDescent="0.3">
      <c r="B154" s="29">
        <v>145</v>
      </c>
      <c r="C154" s="2"/>
      <c r="D154" s="1"/>
      <c r="E154" s="13"/>
      <c r="F154" s="114">
        <f t="shared" si="14"/>
        <v>0</v>
      </c>
      <c r="G154" s="115">
        <f t="shared" si="17"/>
        <v>0</v>
      </c>
      <c r="H154" s="11"/>
      <c r="I154" s="116">
        <f t="shared" si="15"/>
        <v>0</v>
      </c>
      <c r="J154" s="114">
        <f t="shared" si="16"/>
        <v>0</v>
      </c>
      <c r="K154" s="30"/>
      <c r="L154" s="31"/>
      <c r="M154" s="32"/>
    </row>
    <row r="155" spans="2:13" ht="15" customHeight="1" x14ac:dyDescent="0.3">
      <c r="B155" s="29">
        <v>146</v>
      </c>
      <c r="C155" s="2"/>
      <c r="D155" s="1"/>
      <c r="E155" s="13"/>
      <c r="F155" s="114">
        <f t="shared" si="14"/>
        <v>0</v>
      </c>
      <c r="G155" s="115">
        <f t="shared" si="17"/>
        <v>0</v>
      </c>
      <c r="H155" s="11"/>
      <c r="I155" s="116">
        <f t="shared" si="15"/>
        <v>0</v>
      </c>
      <c r="J155" s="114">
        <f t="shared" si="16"/>
        <v>0</v>
      </c>
      <c r="K155" s="30"/>
      <c r="L155" s="31"/>
      <c r="M155" s="32"/>
    </row>
    <row r="156" spans="2:13" ht="15" customHeight="1" x14ac:dyDescent="0.3">
      <c r="B156" s="29">
        <v>147</v>
      </c>
      <c r="C156" s="2"/>
      <c r="D156" s="1"/>
      <c r="E156" s="13"/>
      <c r="F156" s="114">
        <f t="shared" si="14"/>
        <v>0</v>
      </c>
      <c r="G156" s="115">
        <f t="shared" si="17"/>
        <v>0</v>
      </c>
      <c r="H156" s="11"/>
      <c r="I156" s="116">
        <f t="shared" si="15"/>
        <v>0</v>
      </c>
      <c r="J156" s="114">
        <f t="shared" si="16"/>
        <v>0</v>
      </c>
      <c r="K156" s="30"/>
      <c r="L156" s="31"/>
      <c r="M156" s="32"/>
    </row>
    <row r="157" spans="2:13" ht="15" customHeight="1" x14ac:dyDescent="0.3">
      <c r="B157" s="29">
        <v>148</v>
      </c>
      <c r="C157" s="2"/>
      <c r="D157" s="1"/>
      <c r="E157" s="13"/>
      <c r="F157" s="114">
        <f t="shared" ref="F157:F159" si="18">+D157*E157</f>
        <v>0</v>
      </c>
      <c r="G157" s="115">
        <f t="shared" si="17"/>
        <v>0</v>
      </c>
      <c r="H157" s="11"/>
      <c r="I157" s="116">
        <f t="shared" ref="I157:I159" si="19">H157*D157</f>
        <v>0</v>
      </c>
      <c r="J157" s="114">
        <f t="shared" ref="J157:J159" si="20">IFERROR(+(G157/D157)*I157,0)</f>
        <v>0</v>
      </c>
      <c r="K157" s="30"/>
      <c r="L157" s="31"/>
      <c r="M157" s="32"/>
    </row>
    <row r="158" spans="2:13" ht="15" customHeight="1" x14ac:dyDescent="0.3">
      <c r="B158" s="29">
        <v>149</v>
      </c>
      <c r="C158" s="2"/>
      <c r="D158" s="1"/>
      <c r="E158" s="13"/>
      <c r="F158" s="114">
        <f t="shared" si="18"/>
        <v>0</v>
      </c>
      <c r="G158" s="115">
        <f t="shared" si="17"/>
        <v>0</v>
      </c>
      <c r="H158" s="11"/>
      <c r="I158" s="116">
        <f t="shared" si="19"/>
        <v>0</v>
      </c>
      <c r="J158" s="114">
        <f t="shared" si="20"/>
        <v>0</v>
      </c>
      <c r="K158" s="30"/>
      <c r="L158" s="31"/>
      <c r="M158" s="32"/>
    </row>
    <row r="159" spans="2:13" ht="15" customHeight="1" x14ac:dyDescent="0.3">
      <c r="B159" s="29">
        <v>150</v>
      </c>
      <c r="C159" s="2"/>
      <c r="D159" s="1"/>
      <c r="E159" s="13"/>
      <c r="F159" s="114">
        <f t="shared" si="18"/>
        <v>0</v>
      </c>
      <c r="G159" s="115">
        <f t="shared" si="17"/>
        <v>0</v>
      </c>
      <c r="H159" s="11"/>
      <c r="I159" s="116">
        <f t="shared" si="19"/>
        <v>0</v>
      </c>
      <c r="J159" s="114">
        <f t="shared" si="20"/>
        <v>0</v>
      </c>
      <c r="K159" s="30"/>
      <c r="L159" s="31"/>
      <c r="M159" s="32"/>
    </row>
    <row r="160" spans="2:13" ht="15" customHeight="1" x14ac:dyDescent="0.3">
      <c r="B160" s="35"/>
      <c r="C160" s="36" t="s">
        <v>82</v>
      </c>
      <c r="D160" s="125">
        <f>SUM(D10:D159)</f>
        <v>1</v>
      </c>
      <c r="E160" s="37"/>
      <c r="F160" s="123">
        <f>SUM(F10:F159)</f>
        <v>350000</v>
      </c>
      <c r="G160" s="124">
        <f>SUM(G10:G159)</f>
        <v>221900</v>
      </c>
      <c r="H160" s="38"/>
      <c r="I160" s="127">
        <f>SUM(I10:I159)</f>
        <v>0.65</v>
      </c>
      <c r="J160" s="123">
        <f>SUM(J10:J159)</f>
        <v>144235</v>
      </c>
      <c r="K160" s="30">
        <f t="shared" si="6"/>
        <v>1</v>
      </c>
      <c r="L160" s="31">
        <f t="shared" si="7"/>
        <v>0.35</v>
      </c>
      <c r="M160" s="32">
        <f t="shared" si="8"/>
        <v>205765</v>
      </c>
    </row>
    <row r="161" spans="2:13" ht="15" customHeight="1" thickBot="1" x14ac:dyDescent="0.35">
      <c r="B161" s="39"/>
      <c r="C161" s="40"/>
      <c r="D161" s="41"/>
      <c r="E161" s="42"/>
      <c r="F161" s="43"/>
      <c r="G161" s="44"/>
      <c r="H161" s="45"/>
      <c r="I161" s="46"/>
      <c r="J161" s="43"/>
      <c r="K161" s="30">
        <f t="shared" si="6"/>
        <v>1</v>
      </c>
      <c r="L161" s="31">
        <f t="shared" si="7"/>
        <v>0</v>
      </c>
      <c r="M161" s="32">
        <f t="shared" si="8"/>
        <v>0</v>
      </c>
    </row>
    <row r="162" spans="2:13" ht="21" customHeight="1" x14ac:dyDescent="0.3">
      <c r="B162" s="151" t="s">
        <v>83</v>
      </c>
      <c r="C162" s="152"/>
      <c r="D162" s="155" t="s">
        <v>75</v>
      </c>
      <c r="E162" s="157" t="s">
        <v>76</v>
      </c>
      <c r="F162" s="159" t="s">
        <v>77</v>
      </c>
      <c r="G162" s="143" t="s">
        <v>78</v>
      </c>
      <c r="H162" s="145" t="s">
        <v>79</v>
      </c>
      <c r="I162" s="147" t="s">
        <v>75</v>
      </c>
      <c r="J162" s="149" t="s">
        <v>80</v>
      </c>
      <c r="K162" s="47" t="e">
        <f t="shared" si="6"/>
        <v>#VALUE!</v>
      </c>
      <c r="L162" s="31" t="e">
        <f t="shared" si="7"/>
        <v>#VALUE!</v>
      </c>
      <c r="M162" s="32" t="e">
        <f t="shared" si="8"/>
        <v>#VALUE!</v>
      </c>
    </row>
    <row r="163" spans="2:13" ht="15" customHeight="1" thickBot="1" x14ac:dyDescent="0.35">
      <c r="B163" s="153"/>
      <c r="C163" s="154"/>
      <c r="D163" s="156"/>
      <c r="E163" s="158"/>
      <c r="F163" s="160"/>
      <c r="G163" s="144"/>
      <c r="H163" s="146"/>
      <c r="I163" s="148"/>
      <c r="J163" s="150"/>
      <c r="K163" s="47">
        <f t="shared" si="6"/>
        <v>1</v>
      </c>
      <c r="L163" s="31">
        <f t="shared" si="7"/>
        <v>0</v>
      </c>
      <c r="M163" s="32">
        <f t="shared" si="8"/>
        <v>0</v>
      </c>
    </row>
    <row r="164" spans="2:13" ht="15" customHeight="1" x14ac:dyDescent="0.3">
      <c r="B164" s="29">
        <v>151</v>
      </c>
      <c r="C164" s="19" t="s">
        <v>84</v>
      </c>
      <c r="D164" s="16">
        <v>1</v>
      </c>
      <c r="E164" s="17">
        <v>280000</v>
      </c>
      <c r="F164" s="121">
        <f t="shared" si="9"/>
        <v>280000</v>
      </c>
      <c r="G164" s="122">
        <f>IFERROR(IF((F164/D164)&gt;$F$187,($F$187*D164),F164),0)</f>
        <v>221900</v>
      </c>
      <c r="H164" s="18">
        <v>0.15</v>
      </c>
      <c r="I164" s="126">
        <f t="shared" si="1"/>
        <v>0.15</v>
      </c>
      <c r="J164" s="121">
        <f t="shared" si="10"/>
        <v>33285</v>
      </c>
      <c r="K164" s="30">
        <f t="shared" si="6"/>
        <v>0.85</v>
      </c>
      <c r="L164" s="31">
        <f t="shared" si="7"/>
        <v>0.85</v>
      </c>
      <c r="M164" s="32">
        <f t="shared" si="8"/>
        <v>246715</v>
      </c>
    </row>
    <row r="165" spans="2:13" ht="15" customHeight="1" x14ac:dyDescent="0.3">
      <c r="B165" s="29">
        <v>152</v>
      </c>
      <c r="C165" s="19"/>
      <c r="D165" s="16"/>
      <c r="E165" s="17"/>
      <c r="F165" s="121">
        <f t="shared" si="9"/>
        <v>0</v>
      </c>
      <c r="G165" s="122">
        <f t="shared" ref="G165:G176" si="21">IFERROR(IF((F165/D165)&gt;$F$187,($F$187*D165),F165),0)</f>
        <v>0</v>
      </c>
      <c r="H165" s="18"/>
      <c r="I165" s="126">
        <f t="shared" si="1"/>
        <v>0</v>
      </c>
      <c r="J165" s="121">
        <f t="shared" si="10"/>
        <v>0</v>
      </c>
      <c r="K165" s="30"/>
      <c r="L165" s="31"/>
      <c r="M165" s="32"/>
    </row>
    <row r="166" spans="2:13" ht="15" customHeight="1" x14ac:dyDescent="0.3">
      <c r="B166" s="29">
        <v>153</v>
      </c>
      <c r="C166" s="19"/>
      <c r="D166" s="16"/>
      <c r="E166" s="17"/>
      <c r="F166" s="121">
        <f t="shared" si="9"/>
        <v>0</v>
      </c>
      <c r="G166" s="122">
        <f t="shared" si="21"/>
        <v>0</v>
      </c>
      <c r="H166" s="18"/>
      <c r="I166" s="126">
        <f t="shared" si="1"/>
        <v>0</v>
      </c>
      <c r="J166" s="121">
        <f t="shared" si="10"/>
        <v>0</v>
      </c>
      <c r="K166" s="30"/>
      <c r="L166" s="31"/>
      <c r="M166" s="32"/>
    </row>
    <row r="167" spans="2:13" ht="15" customHeight="1" x14ac:dyDescent="0.3">
      <c r="B167" s="29">
        <v>154</v>
      </c>
      <c r="C167" s="19"/>
      <c r="D167" s="16"/>
      <c r="E167" s="17"/>
      <c r="F167" s="121">
        <f t="shared" si="9"/>
        <v>0</v>
      </c>
      <c r="G167" s="122">
        <f t="shared" si="21"/>
        <v>0</v>
      </c>
      <c r="H167" s="18"/>
      <c r="I167" s="126">
        <f t="shared" si="1"/>
        <v>0</v>
      </c>
      <c r="J167" s="121">
        <f t="shared" si="10"/>
        <v>0</v>
      </c>
      <c r="K167" s="30"/>
      <c r="L167" s="31"/>
      <c r="M167" s="32"/>
    </row>
    <row r="168" spans="2:13" ht="15" customHeight="1" x14ac:dyDescent="0.3">
      <c r="B168" s="29">
        <v>155</v>
      </c>
      <c r="C168" s="19"/>
      <c r="D168" s="16"/>
      <c r="E168" s="17"/>
      <c r="F168" s="121">
        <f t="shared" si="9"/>
        <v>0</v>
      </c>
      <c r="G168" s="122">
        <f t="shared" si="21"/>
        <v>0</v>
      </c>
      <c r="H168" s="18"/>
      <c r="I168" s="126">
        <f t="shared" si="1"/>
        <v>0</v>
      </c>
      <c r="J168" s="121">
        <f t="shared" si="10"/>
        <v>0</v>
      </c>
      <c r="K168" s="30"/>
      <c r="L168" s="31"/>
      <c r="M168" s="32"/>
    </row>
    <row r="169" spans="2:13" ht="15" customHeight="1" x14ac:dyDescent="0.3">
      <c r="B169" s="29">
        <v>156</v>
      </c>
      <c r="C169" s="19"/>
      <c r="D169" s="16"/>
      <c r="E169" s="17"/>
      <c r="F169" s="121">
        <f t="shared" si="9"/>
        <v>0</v>
      </c>
      <c r="G169" s="122">
        <f t="shared" si="21"/>
        <v>0</v>
      </c>
      <c r="H169" s="18"/>
      <c r="I169" s="126">
        <f t="shared" si="1"/>
        <v>0</v>
      </c>
      <c r="J169" s="121">
        <f t="shared" si="10"/>
        <v>0</v>
      </c>
      <c r="K169" s="30"/>
      <c r="L169" s="31"/>
      <c r="M169" s="32"/>
    </row>
    <row r="170" spans="2:13" ht="15" customHeight="1" x14ac:dyDescent="0.3">
      <c r="B170" s="29">
        <v>157</v>
      </c>
      <c r="C170" s="19"/>
      <c r="D170" s="16"/>
      <c r="E170" s="17"/>
      <c r="F170" s="121">
        <f t="shared" si="9"/>
        <v>0</v>
      </c>
      <c r="G170" s="122">
        <f t="shared" si="21"/>
        <v>0</v>
      </c>
      <c r="H170" s="18"/>
      <c r="I170" s="126">
        <f t="shared" si="1"/>
        <v>0</v>
      </c>
      <c r="J170" s="121">
        <f t="shared" si="10"/>
        <v>0</v>
      </c>
      <c r="K170" s="30"/>
      <c r="L170" s="31"/>
      <c r="M170" s="32"/>
    </row>
    <row r="171" spans="2:13" ht="15" customHeight="1" x14ac:dyDescent="0.3">
      <c r="B171" s="29">
        <v>158</v>
      </c>
      <c r="C171" s="19"/>
      <c r="D171" s="16"/>
      <c r="E171" s="17"/>
      <c r="F171" s="121">
        <f t="shared" si="9"/>
        <v>0</v>
      </c>
      <c r="G171" s="122">
        <f t="shared" si="21"/>
        <v>0</v>
      </c>
      <c r="H171" s="18"/>
      <c r="I171" s="126">
        <f t="shared" si="1"/>
        <v>0</v>
      </c>
      <c r="J171" s="121">
        <f t="shared" si="10"/>
        <v>0</v>
      </c>
      <c r="K171" s="30"/>
      <c r="L171" s="31"/>
      <c r="M171" s="32"/>
    </row>
    <row r="172" spans="2:13" ht="15" customHeight="1" x14ac:dyDescent="0.3">
      <c r="B172" s="29">
        <v>159</v>
      </c>
      <c r="C172" s="19"/>
      <c r="D172" s="16"/>
      <c r="E172" s="17"/>
      <c r="F172" s="121">
        <f t="shared" si="9"/>
        <v>0</v>
      </c>
      <c r="G172" s="122">
        <f t="shared" si="21"/>
        <v>0</v>
      </c>
      <c r="H172" s="18"/>
      <c r="I172" s="126">
        <f t="shared" si="1"/>
        <v>0</v>
      </c>
      <c r="J172" s="121">
        <f t="shared" si="10"/>
        <v>0</v>
      </c>
      <c r="K172" s="30"/>
      <c r="L172" s="31"/>
      <c r="M172" s="32"/>
    </row>
    <row r="173" spans="2:13" ht="15" customHeight="1" x14ac:dyDescent="0.3">
      <c r="B173" s="29">
        <v>160</v>
      </c>
      <c r="C173" s="19"/>
      <c r="D173" s="16"/>
      <c r="E173" s="17"/>
      <c r="F173" s="121">
        <f t="shared" si="9"/>
        <v>0</v>
      </c>
      <c r="G173" s="122">
        <f t="shared" si="21"/>
        <v>0</v>
      </c>
      <c r="H173" s="18"/>
      <c r="I173" s="126">
        <f t="shared" si="1"/>
        <v>0</v>
      </c>
      <c r="J173" s="121">
        <f t="shared" si="10"/>
        <v>0</v>
      </c>
      <c r="K173" s="30"/>
      <c r="L173" s="31"/>
      <c r="M173" s="32"/>
    </row>
    <row r="174" spans="2:13" ht="15" customHeight="1" x14ac:dyDescent="0.3">
      <c r="B174" s="29">
        <v>161</v>
      </c>
      <c r="C174" s="19"/>
      <c r="D174" s="16"/>
      <c r="E174" s="17"/>
      <c r="F174" s="121">
        <f t="shared" ref="F174:F176" si="22">+D174*E174</f>
        <v>0</v>
      </c>
      <c r="G174" s="122">
        <f t="shared" si="21"/>
        <v>0</v>
      </c>
      <c r="H174" s="18"/>
      <c r="I174" s="126">
        <f t="shared" si="1"/>
        <v>0</v>
      </c>
      <c r="J174" s="121">
        <f t="shared" si="10"/>
        <v>0</v>
      </c>
      <c r="K174" s="30"/>
      <c r="L174" s="31"/>
      <c r="M174" s="32"/>
    </row>
    <row r="175" spans="2:13" ht="15" customHeight="1" x14ac:dyDescent="0.3">
      <c r="B175" s="29">
        <v>162</v>
      </c>
      <c r="C175" s="19"/>
      <c r="D175" s="16"/>
      <c r="E175" s="17"/>
      <c r="F175" s="121">
        <f t="shared" si="22"/>
        <v>0</v>
      </c>
      <c r="G175" s="122">
        <f t="shared" si="21"/>
        <v>0</v>
      </c>
      <c r="H175" s="18"/>
      <c r="I175" s="126">
        <f t="shared" si="1"/>
        <v>0</v>
      </c>
      <c r="J175" s="121">
        <f t="shared" si="10"/>
        <v>0</v>
      </c>
      <c r="K175" s="30"/>
      <c r="L175" s="31"/>
      <c r="M175" s="32"/>
    </row>
    <row r="176" spans="2:13" ht="15" customHeight="1" x14ac:dyDescent="0.3">
      <c r="B176" s="29">
        <v>163</v>
      </c>
      <c r="C176" s="19"/>
      <c r="D176" s="16"/>
      <c r="E176" s="17"/>
      <c r="F176" s="121">
        <f t="shared" si="22"/>
        <v>0</v>
      </c>
      <c r="G176" s="122">
        <f t="shared" si="21"/>
        <v>0</v>
      </c>
      <c r="H176" s="18"/>
      <c r="I176" s="126">
        <f t="shared" si="1"/>
        <v>0</v>
      </c>
      <c r="J176" s="121">
        <f t="shared" si="10"/>
        <v>0</v>
      </c>
      <c r="K176" s="30"/>
      <c r="L176" s="31"/>
      <c r="M176" s="32"/>
    </row>
    <row r="177" spans="2:13" ht="15" customHeight="1" x14ac:dyDescent="0.3">
      <c r="B177" s="29">
        <v>164</v>
      </c>
      <c r="C177" s="5"/>
      <c r="D177" s="1"/>
      <c r="E177" s="13"/>
      <c r="F177" s="114">
        <f>+D177*E177</f>
        <v>0</v>
      </c>
      <c r="G177" s="115">
        <f>IFERROR(IF((F177/D177)&gt;$F$187,($F$187*D177),F177),0)</f>
        <v>0</v>
      </c>
      <c r="H177" s="11"/>
      <c r="I177" s="116">
        <f t="shared" si="1"/>
        <v>0</v>
      </c>
      <c r="J177" s="114">
        <f t="shared" si="10"/>
        <v>0</v>
      </c>
      <c r="K177" s="30">
        <f t="shared" si="6"/>
        <v>1</v>
      </c>
      <c r="L177" s="31">
        <f t="shared" si="7"/>
        <v>0</v>
      </c>
      <c r="M177" s="32">
        <f t="shared" si="8"/>
        <v>0</v>
      </c>
    </row>
    <row r="178" spans="2:13" ht="15" customHeight="1" x14ac:dyDescent="0.3">
      <c r="B178" s="29">
        <v>165</v>
      </c>
      <c r="C178" s="5"/>
      <c r="D178" s="1"/>
      <c r="E178" s="13"/>
      <c r="F178" s="114">
        <f t="shared" ref="F178:F183" si="23">+D178*E178</f>
        <v>0</v>
      </c>
      <c r="G178" s="115">
        <f t="shared" ref="G178:G183" si="24">IFERROR(IF((F178/D178)&gt;$F$187,($F$187*D178),F178),0)</f>
        <v>0</v>
      </c>
      <c r="H178" s="11"/>
      <c r="I178" s="116">
        <f t="shared" ref="I178:I183" si="25">H178*D178</f>
        <v>0</v>
      </c>
      <c r="J178" s="114">
        <f t="shared" ref="J178:J183" si="26">IFERROR(+(G178/D178)*I178,0)</f>
        <v>0</v>
      </c>
      <c r="K178" s="30"/>
      <c r="L178" s="31"/>
      <c r="M178" s="32"/>
    </row>
    <row r="179" spans="2:13" ht="15" customHeight="1" x14ac:dyDescent="0.3">
      <c r="B179" s="29">
        <v>166</v>
      </c>
      <c r="C179" s="5"/>
      <c r="D179" s="1"/>
      <c r="E179" s="13"/>
      <c r="F179" s="114">
        <f t="shared" si="23"/>
        <v>0</v>
      </c>
      <c r="G179" s="115">
        <f t="shared" si="24"/>
        <v>0</v>
      </c>
      <c r="H179" s="11"/>
      <c r="I179" s="116">
        <f t="shared" si="25"/>
        <v>0</v>
      </c>
      <c r="J179" s="114">
        <f t="shared" si="26"/>
        <v>0</v>
      </c>
      <c r="K179" s="30"/>
      <c r="L179" s="31"/>
      <c r="M179" s="32"/>
    </row>
    <row r="180" spans="2:13" ht="15" customHeight="1" x14ac:dyDescent="0.3">
      <c r="B180" s="29">
        <v>167</v>
      </c>
      <c r="C180" s="5"/>
      <c r="D180" s="1"/>
      <c r="E180" s="13"/>
      <c r="F180" s="114">
        <f t="shared" si="23"/>
        <v>0</v>
      </c>
      <c r="G180" s="115">
        <f t="shared" si="24"/>
        <v>0</v>
      </c>
      <c r="H180" s="11"/>
      <c r="I180" s="116">
        <f t="shared" si="25"/>
        <v>0</v>
      </c>
      <c r="J180" s="114">
        <f t="shared" si="26"/>
        <v>0</v>
      </c>
      <c r="K180" s="30"/>
      <c r="L180" s="31"/>
      <c r="M180" s="32"/>
    </row>
    <row r="181" spans="2:13" ht="15" customHeight="1" x14ac:dyDescent="0.3">
      <c r="B181" s="29">
        <v>168</v>
      </c>
      <c r="C181" s="5"/>
      <c r="D181" s="1"/>
      <c r="E181" s="13"/>
      <c r="F181" s="114">
        <f t="shared" si="23"/>
        <v>0</v>
      </c>
      <c r="G181" s="115">
        <f t="shared" si="24"/>
        <v>0</v>
      </c>
      <c r="H181" s="11"/>
      <c r="I181" s="116">
        <f t="shared" si="25"/>
        <v>0</v>
      </c>
      <c r="J181" s="114">
        <f t="shared" si="26"/>
        <v>0</v>
      </c>
      <c r="K181" s="30"/>
      <c r="L181" s="31"/>
      <c r="M181" s="32"/>
    </row>
    <row r="182" spans="2:13" ht="15" customHeight="1" x14ac:dyDescent="0.3">
      <c r="B182" s="29">
        <v>169</v>
      </c>
      <c r="C182" s="5"/>
      <c r="D182" s="1"/>
      <c r="E182" s="13"/>
      <c r="F182" s="114">
        <f t="shared" si="23"/>
        <v>0</v>
      </c>
      <c r="G182" s="115">
        <f t="shared" si="24"/>
        <v>0</v>
      </c>
      <c r="H182" s="11"/>
      <c r="I182" s="116">
        <f t="shared" si="25"/>
        <v>0</v>
      </c>
      <c r="J182" s="114">
        <f t="shared" si="26"/>
        <v>0</v>
      </c>
      <c r="K182" s="30"/>
      <c r="L182" s="31"/>
      <c r="M182" s="32"/>
    </row>
    <row r="183" spans="2:13" ht="15" customHeight="1" x14ac:dyDescent="0.3">
      <c r="B183" s="29">
        <v>170</v>
      </c>
      <c r="C183" s="5"/>
      <c r="D183" s="1"/>
      <c r="E183" s="13"/>
      <c r="F183" s="114">
        <f t="shared" si="23"/>
        <v>0</v>
      </c>
      <c r="G183" s="115">
        <f t="shared" si="24"/>
        <v>0</v>
      </c>
      <c r="H183" s="11"/>
      <c r="I183" s="116">
        <f t="shared" si="25"/>
        <v>0</v>
      </c>
      <c r="J183" s="114">
        <f t="shared" si="26"/>
        <v>0</v>
      </c>
      <c r="K183" s="30"/>
      <c r="L183" s="31"/>
      <c r="M183" s="32"/>
    </row>
    <row r="184" spans="2:13" ht="15" customHeight="1" x14ac:dyDescent="0.3">
      <c r="B184" s="35"/>
      <c r="C184" s="36" t="s">
        <v>85</v>
      </c>
      <c r="D184" s="125">
        <f>SUM(D164:D183)</f>
        <v>1</v>
      </c>
      <c r="E184" s="48"/>
      <c r="F184" s="123">
        <f>SUM(F164:F183)</f>
        <v>280000</v>
      </c>
      <c r="G184" s="124">
        <f>SUM(G164:G183)</f>
        <v>221900</v>
      </c>
      <c r="H184" s="38"/>
      <c r="I184" s="127">
        <f>SUM(I164:I183)</f>
        <v>0.15</v>
      </c>
      <c r="J184" s="123">
        <f>SUM(J164:J183)</f>
        <v>33285</v>
      </c>
      <c r="K184" s="49"/>
      <c r="L184" s="33" t="e">
        <f>SUM(L10:L183)</f>
        <v>#VALUE!</v>
      </c>
      <c r="M184" s="32" t="e">
        <f>SUM(M10:M183)</f>
        <v>#VALUE!</v>
      </c>
    </row>
    <row r="187" spans="2:13" x14ac:dyDescent="0.3">
      <c r="C187" s="50" t="s">
        <v>86</v>
      </c>
      <c r="D187" s="51"/>
      <c r="E187" s="51"/>
      <c r="F187" s="128">
        <v>221900</v>
      </c>
    </row>
  </sheetData>
  <sheetProtection algorithmName="SHA-512" hashValue="zw6fhd4HXQQbICD0A+UV8IR3KCCMdh4DcRa+hPvweeB00zlEaCZ+e36Z2vKVAWvrfVQp72mkEY5uX0s6Y/RYEQ==" saltValue="BeS9sQvu2sBeKd0jVXVmag==" spinCount="100000" sheet="1" formatCells="0" formatColumns="0" formatRows="0"/>
  <mergeCells count="26">
    <mergeCell ref="K6:M7"/>
    <mergeCell ref="K8:K9"/>
    <mergeCell ref="L8:L9"/>
    <mergeCell ref="M8:M9"/>
    <mergeCell ref="H6:J7"/>
    <mergeCell ref="C5:I5"/>
    <mergeCell ref="B8:C9"/>
    <mergeCell ref="B1:J2"/>
    <mergeCell ref="D6:G7"/>
    <mergeCell ref="G8:G9"/>
    <mergeCell ref="F8:F9"/>
    <mergeCell ref="D8:D9"/>
    <mergeCell ref="I8:I9"/>
    <mergeCell ref="H8:H9"/>
    <mergeCell ref="J8:J9"/>
    <mergeCell ref="B3:F3"/>
    <mergeCell ref="I3:J3"/>
    <mergeCell ref="E8:E9"/>
    <mergeCell ref="G162:G163"/>
    <mergeCell ref="H162:H163"/>
    <mergeCell ref="I162:I163"/>
    <mergeCell ref="J162:J163"/>
    <mergeCell ref="B162:C163"/>
    <mergeCell ref="D162:D163"/>
    <mergeCell ref="E162:E163"/>
    <mergeCell ref="F162:F163"/>
  </mergeCells>
  <pageMargins left="0.2" right="0.2" top="0.75" bottom="0.75" header="0.3" footer="0.3"/>
  <pageSetup scale="71" firstPageNumber="3" fitToHeight="0" orientation="portrait" useFirstPageNumber="1" r:id="rId1"/>
  <headerFooter>
    <oddHeader>&amp;R&amp;"Arial,Bold"&amp;14EXHIBIT D</oddHeader>
    <oddFooter>&amp;L&amp;"Arial,Regular"Updated 07/01/2024&amp;R&amp;"Arial,Regular"EXHIBIT D, Page 1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A3DF4-F8FB-44E5-8A73-EBAD34EE38C0}">
  <sheetPr>
    <pageSetUpPr fitToPage="1"/>
  </sheetPr>
  <dimension ref="A2:T34"/>
  <sheetViews>
    <sheetView showGridLines="0" view="pageLayout" zoomScale="90" zoomScaleNormal="100" zoomScalePageLayoutView="90" workbookViewId="0">
      <selection activeCell="D5" sqref="D5:G5"/>
    </sheetView>
  </sheetViews>
  <sheetFormatPr defaultColWidth="9.109375" defaultRowHeight="14.4" x14ac:dyDescent="0.3"/>
  <cols>
    <col min="1" max="1" width="38.5546875" style="130" bestFit="1" customWidth="1"/>
    <col min="2" max="2" width="24.109375" style="130" customWidth="1"/>
    <col min="3" max="3" width="20.33203125" style="130" customWidth="1"/>
    <col min="4" max="5" width="9.109375" style="130"/>
    <col min="6" max="6" width="17.33203125" style="130" customWidth="1"/>
    <col min="7" max="7" width="44.88671875" style="130" customWidth="1"/>
    <col min="8" max="16384" width="9.109375" style="130"/>
  </cols>
  <sheetData>
    <row r="2" spans="1:20" ht="28.5" customHeight="1" x14ac:dyDescent="0.3">
      <c r="A2" s="187" t="s">
        <v>87</v>
      </c>
      <c r="B2" s="139"/>
      <c r="C2" s="139"/>
      <c r="D2" s="139"/>
      <c r="E2" s="139"/>
      <c r="F2" s="139"/>
      <c r="G2" s="139"/>
      <c r="H2" s="129"/>
      <c r="I2" s="129"/>
      <c r="J2" s="129"/>
      <c r="K2" s="129"/>
      <c r="L2" s="129"/>
      <c r="M2" s="129"/>
      <c r="N2" s="129"/>
      <c r="O2" s="129"/>
      <c r="P2" s="129"/>
      <c r="Q2" s="129"/>
      <c r="R2" s="129"/>
      <c r="S2" s="129"/>
      <c r="T2" s="129"/>
    </row>
    <row r="3" spans="1:20" ht="40.5" customHeight="1" x14ac:dyDescent="0.3">
      <c r="A3" s="139"/>
      <c r="B3" s="139"/>
      <c r="C3" s="139"/>
      <c r="D3" s="139"/>
      <c r="E3" s="139"/>
      <c r="F3" s="139"/>
      <c r="G3" s="139"/>
      <c r="H3" s="129"/>
      <c r="I3" s="129"/>
      <c r="J3" s="129"/>
      <c r="K3" s="129"/>
      <c r="L3" s="129"/>
      <c r="M3" s="129"/>
      <c r="N3" s="129"/>
      <c r="O3" s="129"/>
      <c r="P3" s="129"/>
      <c r="Q3" s="129"/>
      <c r="R3" s="129"/>
      <c r="S3" s="129"/>
      <c r="T3" s="129"/>
    </row>
    <row r="4" spans="1:20" x14ac:dyDescent="0.3">
      <c r="A4" s="21"/>
      <c r="B4" s="21"/>
      <c r="L4" s="25"/>
      <c r="M4" s="25"/>
      <c r="N4" s="25"/>
      <c r="O4" s="25"/>
      <c r="P4" s="25"/>
      <c r="Q4" s="25"/>
      <c r="R4" s="25"/>
      <c r="S4" s="25"/>
      <c r="T4" s="25"/>
    </row>
    <row r="5" spans="1:20" x14ac:dyDescent="0.3">
      <c r="A5" s="173">
        <f>'Operating Budget '!B3</f>
        <v>0</v>
      </c>
      <c r="B5" s="173"/>
      <c r="C5" s="25"/>
      <c r="D5" s="174">
        <f>'Operating Budget '!T3</f>
        <v>0</v>
      </c>
      <c r="E5" s="174"/>
      <c r="F5" s="174"/>
      <c r="G5" s="174"/>
      <c r="H5" s="25"/>
      <c r="O5" s="23"/>
      <c r="P5" s="23"/>
      <c r="Q5" s="23"/>
      <c r="R5" s="23"/>
      <c r="S5" s="23"/>
      <c r="T5" s="23"/>
    </row>
    <row r="6" spans="1:20" x14ac:dyDescent="0.3">
      <c r="A6" s="23" t="s">
        <v>1</v>
      </c>
      <c r="B6" s="25"/>
      <c r="D6" s="23" t="s">
        <v>2</v>
      </c>
      <c r="E6" s="23"/>
      <c r="F6" s="23"/>
      <c r="G6" s="23"/>
      <c r="H6" s="23"/>
      <c r="O6" s="25"/>
      <c r="P6" s="25"/>
      <c r="Q6" s="25"/>
      <c r="R6" s="25"/>
      <c r="S6" s="25"/>
      <c r="T6" s="25"/>
    </row>
    <row r="7" spans="1:20" x14ac:dyDescent="0.3">
      <c r="A7" s="23"/>
      <c r="B7" s="188" t="s">
        <v>7</v>
      </c>
      <c r="C7" s="188"/>
      <c r="D7" s="188"/>
      <c r="E7" s="188"/>
      <c r="F7" s="188"/>
      <c r="G7" s="188"/>
    </row>
    <row r="8" spans="1:20" ht="15" thickBot="1" x14ac:dyDescent="0.35">
      <c r="A8" s="131" t="s">
        <v>34</v>
      </c>
      <c r="B8" s="132"/>
      <c r="C8" s="100"/>
      <c r="D8" s="133"/>
      <c r="E8" s="133"/>
      <c r="F8" s="133"/>
      <c r="G8" s="133"/>
    </row>
    <row r="9" spans="1:20" x14ac:dyDescent="0.3">
      <c r="A9" s="134" t="s">
        <v>88</v>
      </c>
      <c r="B9" s="189" t="s">
        <v>89</v>
      </c>
      <c r="C9" s="190"/>
      <c r="D9" s="190"/>
      <c r="E9" s="190"/>
      <c r="F9" s="190"/>
      <c r="G9" s="191"/>
    </row>
    <row r="10" spans="1:20" ht="44.25" customHeight="1" x14ac:dyDescent="0.3">
      <c r="A10" s="134" t="s">
        <v>90</v>
      </c>
      <c r="B10" s="192"/>
      <c r="C10" s="193"/>
      <c r="D10" s="193"/>
      <c r="E10" s="193"/>
      <c r="F10" s="193"/>
      <c r="G10" s="194"/>
    </row>
    <row r="11" spans="1:20" x14ac:dyDescent="0.3">
      <c r="B11" s="135"/>
      <c r="C11" s="135"/>
      <c r="D11" s="135"/>
      <c r="E11" s="135"/>
      <c r="F11" s="135"/>
      <c r="G11" s="135"/>
    </row>
    <row r="12" spans="1:20" x14ac:dyDescent="0.3">
      <c r="B12" s="135"/>
      <c r="C12" s="135"/>
      <c r="D12" s="135"/>
      <c r="E12" s="135"/>
      <c r="F12" s="135"/>
      <c r="G12" s="135"/>
    </row>
    <row r="13" spans="1:20" ht="16.5" customHeight="1" thickBot="1" x14ac:dyDescent="0.35">
      <c r="A13" s="131" t="s">
        <v>40</v>
      </c>
      <c r="B13" s="136"/>
      <c r="C13" s="136"/>
      <c r="D13" s="136"/>
      <c r="E13" s="136"/>
      <c r="F13" s="136"/>
      <c r="G13" s="136"/>
    </row>
    <row r="14" spans="1:20" ht="44.25" customHeight="1" x14ac:dyDescent="0.3">
      <c r="A14" s="134" t="s">
        <v>91</v>
      </c>
      <c r="B14" s="195"/>
      <c r="C14" s="195"/>
      <c r="D14" s="195"/>
      <c r="E14" s="195"/>
      <c r="F14" s="195"/>
      <c r="G14" s="195"/>
    </row>
    <row r="15" spans="1:20" ht="44.25" customHeight="1" x14ac:dyDescent="0.3">
      <c r="A15" s="134" t="s">
        <v>92</v>
      </c>
      <c r="B15" s="196"/>
      <c r="C15" s="196"/>
      <c r="D15" s="196"/>
      <c r="E15" s="196"/>
      <c r="F15" s="196"/>
      <c r="G15" s="196"/>
    </row>
    <row r="16" spans="1:20" ht="44.25" customHeight="1" x14ac:dyDescent="0.3">
      <c r="A16" s="134" t="s">
        <v>93</v>
      </c>
      <c r="B16" s="196"/>
      <c r="C16" s="196"/>
      <c r="D16" s="196"/>
      <c r="E16" s="196"/>
      <c r="F16" s="196"/>
      <c r="G16" s="196"/>
    </row>
    <row r="17" spans="1:7" ht="44.25" customHeight="1" x14ac:dyDescent="0.3">
      <c r="A17" s="134" t="s">
        <v>94</v>
      </c>
      <c r="B17" s="196"/>
      <c r="C17" s="196"/>
      <c r="D17" s="196"/>
      <c r="E17" s="196"/>
      <c r="F17" s="196"/>
      <c r="G17" s="196"/>
    </row>
    <row r="18" spans="1:7" ht="44.25" customHeight="1" x14ac:dyDescent="0.3">
      <c r="A18" s="134" t="s">
        <v>95</v>
      </c>
      <c r="B18" s="196"/>
      <c r="C18" s="196"/>
      <c r="D18" s="196"/>
      <c r="E18" s="196"/>
      <c r="F18" s="196"/>
      <c r="G18" s="196"/>
    </row>
    <row r="19" spans="1:7" ht="44.25" customHeight="1" x14ac:dyDescent="0.3">
      <c r="A19" s="134" t="s">
        <v>96</v>
      </c>
      <c r="B19" s="196"/>
      <c r="C19" s="196"/>
      <c r="D19" s="196"/>
      <c r="E19" s="196"/>
      <c r="F19" s="196"/>
      <c r="G19" s="196"/>
    </row>
    <row r="20" spans="1:7" ht="44.25" customHeight="1" x14ac:dyDescent="0.3">
      <c r="A20" s="134" t="s">
        <v>97</v>
      </c>
      <c r="B20" s="196"/>
      <c r="C20" s="196"/>
      <c r="D20" s="196"/>
      <c r="E20" s="196"/>
      <c r="F20" s="196"/>
      <c r="G20" s="196"/>
    </row>
    <row r="21" spans="1:7" ht="44.25" customHeight="1" x14ac:dyDescent="0.3">
      <c r="A21" s="134" t="s">
        <v>98</v>
      </c>
      <c r="B21" s="196"/>
      <c r="C21" s="196"/>
      <c r="D21" s="196"/>
      <c r="E21" s="196"/>
      <c r="F21" s="196"/>
      <c r="G21" s="196"/>
    </row>
    <row r="22" spans="1:7" ht="44.25" customHeight="1" x14ac:dyDescent="0.3">
      <c r="A22" s="134" t="s">
        <v>99</v>
      </c>
      <c r="B22" s="196"/>
      <c r="C22" s="196"/>
      <c r="D22" s="196"/>
      <c r="E22" s="196"/>
      <c r="F22" s="196"/>
      <c r="G22" s="196"/>
    </row>
    <row r="23" spans="1:7" ht="44.25" customHeight="1" x14ac:dyDescent="0.3">
      <c r="A23" s="134" t="s">
        <v>100</v>
      </c>
      <c r="B23" s="196"/>
      <c r="C23" s="196"/>
      <c r="D23" s="196"/>
      <c r="E23" s="196"/>
      <c r="F23" s="196"/>
      <c r="G23" s="196"/>
    </row>
    <row r="24" spans="1:7" ht="44.25" customHeight="1" x14ac:dyDescent="0.3">
      <c r="A24" s="134" t="s">
        <v>101</v>
      </c>
      <c r="B24" s="196"/>
      <c r="C24" s="196"/>
      <c r="D24" s="196"/>
      <c r="E24" s="196"/>
      <c r="F24" s="196"/>
      <c r="G24" s="196"/>
    </row>
    <row r="25" spans="1:7" ht="44.25" customHeight="1" x14ac:dyDescent="0.3">
      <c r="A25" s="134" t="s">
        <v>102</v>
      </c>
      <c r="B25" s="192"/>
      <c r="C25" s="193"/>
      <c r="D25" s="193"/>
      <c r="E25" s="193"/>
      <c r="F25" s="193"/>
      <c r="G25" s="194"/>
    </row>
    <row r="26" spans="1:7" x14ac:dyDescent="0.3">
      <c r="B26" s="135"/>
      <c r="C26" s="135"/>
      <c r="D26" s="135"/>
      <c r="E26" s="135"/>
      <c r="F26" s="135"/>
      <c r="G26" s="135"/>
    </row>
    <row r="27" spans="1:7" ht="15" thickBot="1" x14ac:dyDescent="0.35">
      <c r="A27" s="131" t="s">
        <v>55</v>
      </c>
      <c r="B27" s="136"/>
      <c r="C27" s="136"/>
      <c r="D27" s="136"/>
      <c r="E27" s="136"/>
      <c r="F27" s="136"/>
      <c r="G27" s="136"/>
    </row>
    <row r="28" spans="1:7" ht="44.25" customHeight="1" x14ac:dyDescent="0.3">
      <c r="A28" s="134" t="s">
        <v>103</v>
      </c>
      <c r="B28" s="195"/>
      <c r="C28" s="195"/>
      <c r="D28" s="195"/>
      <c r="E28" s="195"/>
      <c r="F28" s="195"/>
      <c r="G28" s="195"/>
    </row>
    <row r="29" spans="1:7" ht="44.25" customHeight="1" x14ac:dyDescent="0.3">
      <c r="A29" s="137" t="s">
        <v>104</v>
      </c>
      <c r="B29" s="200"/>
      <c r="C29" s="200"/>
      <c r="D29" s="200"/>
      <c r="E29" s="200"/>
      <c r="F29" s="200"/>
      <c r="G29" s="200"/>
    </row>
    <row r="30" spans="1:7" ht="76.5" customHeight="1" x14ac:dyDescent="0.3">
      <c r="A30" s="197" t="s">
        <v>105</v>
      </c>
      <c r="B30" s="197"/>
      <c r="C30" s="197"/>
      <c r="D30" s="197"/>
      <c r="E30" s="197"/>
      <c r="F30" s="197"/>
      <c r="G30" s="197"/>
    </row>
    <row r="31" spans="1:7" ht="14.4" customHeight="1" x14ac:dyDescent="0.3">
      <c r="A31" s="198" t="s">
        <v>106</v>
      </c>
      <c r="B31" s="198"/>
      <c r="C31" s="198"/>
      <c r="D31" s="198"/>
      <c r="E31" s="198"/>
      <c r="F31" s="198"/>
      <c r="G31" s="198"/>
    </row>
    <row r="32" spans="1:7" x14ac:dyDescent="0.3">
      <c r="A32" s="199"/>
      <c r="B32" s="199"/>
      <c r="C32" s="199"/>
      <c r="D32" s="199"/>
      <c r="E32" s="199"/>
      <c r="F32" s="199"/>
      <c r="G32" s="199"/>
    </row>
    <row r="33" spans="1:7" ht="15" thickBot="1" x14ac:dyDescent="0.35">
      <c r="A33" s="131" t="s">
        <v>62</v>
      </c>
      <c r="B33" s="136"/>
      <c r="C33" s="136"/>
      <c r="D33" s="136"/>
      <c r="E33" s="136"/>
      <c r="F33" s="136"/>
      <c r="G33" s="136"/>
    </row>
    <row r="34" spans="1:7" ht="24" customHeight="1" x14ac:dyDescent="0.3">
      <c r="A34" s="134" t="s">
        <v>62</v>
      </c>
      <c r="B34" s="195"/>
      <c r="C34" s="195"/>
      <c r="D34" s="195"/>
      <c r="E34" s="195"/>
      <c r="F34" s="195"/>
      <c r="G34" s="195"/>
    </row>
  </sheetData>
  <sheetProtection algorithmName="SHA-512" hashValue="ioQ+hUDHIYBO1MoJAj+JlOMYno3tacCFHO7HXi7l4odkFrUYC/ORI89HIvOHhP7TWV33E3ucbZaZ82+7VrhXxQ==" saltValue="IwiW+AnZid8fHsukzaZczw==" spinCount="100000" sheet="1" objects="1" scenarios="1" formatCells="0" formatColumns="0" formatRows="0"/>
  <mergeCells count="23">
    <mergeCell ref="A30:G30"/>
    <mergeCell ref="B34:G34"/>
    <mergeCell ref="A31:G32"/>
    <mergeCell ref="B18:G18"/>
    <mergeCell ref="B24:G24"/>
    <mergeCell ref="B25:G25"/>
    <mergeCell ref="B28:G28"/>
    <mergeCell ref="B29:G29"/>
    <mergeCell ref="B19:G19"/>
    <mergeCell ref="B20:G20"/>
    <mergeCell ref="B21:G21"/>
    <mergeCell ref="B22:G22"/>
    <mergeCell ref="B23:G23"/>
    <mergeCell ref="B10:G10"/>
    <mergeCell ref="B14:G14"/>
    <mergeCell ref="B15:G15"/>
    <mergeCell ref="B17:G17"/>
    <mergeCell ref="B16:G16"/>
    <mergeCell ref="A2:G3"/>
    <mergeCell ref="D5:G5"/>
    <mergeCell ref="A5:B5"/>
    <mergeCell ref="B7:G7"/>
    <mergeCell ref="B9:G9"/>
  </mergeCells>
  <pageMargins left="0.7" right="0.7" top="0.75" bottom="0.75" header="0.3" footer="0.3"/>
  <pageSetup scale="55" fitToHeight="0" orientation="portrait" r:id="rId1"/>
  <headerFooter>
    <oddHeader>&amp;R&amp;"Arial,Bold"&amp;14EXHIBIT C and D Budget Narrative</oddHeader>
    <oddFooter>&amp;L&amp;"Arial,Regular"Updated 07/01/2024&amp;R&amp;"Arial,Regular"EXHIBIT C and D Budget Narrative, 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7" ma:contentTypeDescription="Create a new document." ma:contentTypeScope="" ma:versionID="e154182affe83427e51c9633f2290ddf">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326db17ecf75be4104afc8cd3e9dfc4"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Props1.xml><?xml version="1.0" encoding="utf-8"?>
<ds:datastoreItem xmlns:ds="http://schemas.openxmlformats.org/officeDocument/2006/customXml" ds:itemID="{6357DDE6-940A-403B-8518-2148A88DA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E29740-8645-4438-892A-34687D2F2C41}">
  <ds:schemaRefs>
    <ds:schemaRef ds:uri="http://schemas.microsoft.com/sharepoint/v3/contenttype/forms"/>
  </ds:schemaRefs>
</ds:datastoreItem>
</file>

<file path=customXml/itemProps3.xml><?xml version="1.0" encoding="utf-8"?>
<ds:datastoreItem xmlns:ds="http://schemas.openxmlformats.org/officeDocument/2006/customXml" ds:itemID="{D6AC5B31-BE88-4E0C-8433-2FDAABFF2470}">
  <ds:schemaRefs>
    <ds:schemaRef ds:uri="http://schemas.microsoft.com/office/2006/metadata/properties"/>
    <ds:schemaRef ds:uri="http://schemas.microsoft.com/office/infopath/2007/PartnerControls"/>
    <ds:schemaRef ds:uri="7532c155-e1cb-42a2-b710-8d3f48b81a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Operating Budget </vt:lpstr>
      <vt:lpstr>Personnel Detail</vt:lpstr>
      <vt:lpstr>Budget Narrative</vt:lpstr>
      <vt:lpstr>'Budget Narrative'!Print_Area</vt:lpstr>
      <vt:lpstr>'Operating Budget '!Print_Area</vt:lpstr>
      <vt:lpstr>'Personnel Detail'!Print_Area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Zuckerman</dc:creator>
  <cp:keywords/>
  <dc:description/>
  <cp:lastModifiedBy>Benjamin S. Conger</cp:lastModifiedBy>
  <cp:revision/>
  <cp:lastPrinted>2024-06-04T18:21:58Z</cp:lastPrinted>
  <dcterms:created xsi:type="dcterms:W3CDTF">2012-12-11T19:48:56Z</dcterms:created>
  <dcterms:modified xsi:type="dcterms:W3CDTF">2024-06-20T20:25:48Z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4362400</vt:r8>
  </property>
</Properties>
</file>